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CO34" i="9"/>
  <c r="CO35" i="9" s="1"/>
  <c r="BW34" i="9"/>
  <c r="BW35" i="9" s="1"/>
  <c r="BW36" i="9" s="1"/>
  <c r="BW37" i="9" s="1"/>
  <c r="BW38" i="9" s="1"/>
  <c r="BW39" i="9" s="1"/>
  <c r="BW40" i="9" s="1"/>
  <c r="C34" i="9"/>
  <c r="BE34" i="9" l="1"/>
  <c r="BE35" i="9" s="1"/>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<sst xmlns="http://schemas.openxmlformats.org/spreadsheetml/2006/main" count="1058" uniqueCount="562">
  <si>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</si>
  <si>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</si>
  <si>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</si>
  <si>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</si>
  <si>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</si>
  <si>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</si>
  <si>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</si>
  <si>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</si>
  <si>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</si>
  <si>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</si>
  <si>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</si>
  <si>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</si>
  <si>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</si>
  <si>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</si>
  <si>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</si>
  <si>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</si>
  <si>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</si>
  <si>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</si>
  <si>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</si>
  <si>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</si>
  <si>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</si>
  <si>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</si>
  <si>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</si>
  <si>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</si>
  <si>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</si>
  <si>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</si>
  <si>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</si>
  <si>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</si>
  <si>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</si>
  <si>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</si>
  <si>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</si>
  <si>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</si>
  <si>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</si>
  <si>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</si>
  <si>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</si>
  <si>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</si>
  <si>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</si>
  <si>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</si>
  <si>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</si>
  <si>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</si>
  <si>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</si>
  <si>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</si>
  <si>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</si>
  <si>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</si>
  <si>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</si>
  <si>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</si>
  <si>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</si>
  <si>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</si>
  <si>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</si>
  <si>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</si>
  <si>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</si>
  <si>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</si>
  <si>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</si>
  <si>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</si>
  <si>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</si>
  <si>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</si>
  <si>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</si>
  <si>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</si>
  <si>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</si>
  <si>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</si>
  <si>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</si>
  <si>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</si>
  <si>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</si>
  <si>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</si>
  <si>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</si>
  <si>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</si>
  <si>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</si>
  <si>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</si>
  <si>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</si>
  <si>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</si>
  <si>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</si>
  <si>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</si>
  <si>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</si>
  <si>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</si>
  <si>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</si>
  <si>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</si>
  <si>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</si>
  <si>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</si>
  <si>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</si>
  <si>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</si>
  <si>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</si>
  <si>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</si>
  <si>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</si>
  <si>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</si>
  <si>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</si>
  <si>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</si>
  <si>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</si>
  <si>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</si>
  <si>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</si>
  <si>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</si>
  <si>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</si>
  <si>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</si>
  <si>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</si>
  <si>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</si>
  <si>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</si>
  <si>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</si>
  <si>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</si>
  <si>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</si>
  <si>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</si>
  <si>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</si>
  <si>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</si>
  <si>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</si>
  <si>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</si>
  <si>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</si>
  <si>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</si>
  <si>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</si>
  <si>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</si>
  <si>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</si>
  <si>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</si>
  <si>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</si>
  <si>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</si>
  <si>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</si>
  <si>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</si>
  <si>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</si>
  <si>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</si>
  <si>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</si>
  <si>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</si>
  <si>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</si>
  <si>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</si>
  <si>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</si>
  <si>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</si>
  <si>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</si>
  <si>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</si>
  <si>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</si>
  <si>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</si>
  <si>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</si>
  <si>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</si>
  <si>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</si>
  <si>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</si>
  <si>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</si>
  <si>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</si>
  <si>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</si>
  <si>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</si>
  <si>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</si>
  <si>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</si>
  <si>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</si>
  <si>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</si>
  <si>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</si>
  <si>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</si>
  <si>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</si>
  <si>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</si>
  <si>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</si>
  <si>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</si>
  <si>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</si>
  <si>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</si>
  <si>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</si>
  <si>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</si>
  <si>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</si>
  <si>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</si>
  <si>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</si>
  <si>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</si>
  <si>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</si>
  <si>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</si>
  <si>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</si>
  <si>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</si>
  <si>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</si>
  <si>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</si>
  <si>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</si>
  <si>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</si>
  <si>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</si>
  <si>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</si>
  <si>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</si>
  <si>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</si>
  <si>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</si>
  <si>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</si>
  <si>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</si>
  <si>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</si>
  <si>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</si>
  <si>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</si>
  <si>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</si>
  <si>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</si>
  <si>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</si>
  <si>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</si>
  <si>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</si>
  <si>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</si>
  <si>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</si>
  <si>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</si>
  <si>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</si>
  <si>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</si>
  <si>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</si>
  <si>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</si>
  <si>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</si>
  <si>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</si>
  <si>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</si>
  <si>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</si>
  <si>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</si>
  <si>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</si>
  <si>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</si>
  <si>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</si>
  <si>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</si>
  <si>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</si>
  <si>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</si>
  <si>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宮城県村田町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</si>
  <si>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</si>
  <si>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</si>
  <si>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</si>
  <si>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</si>
  <si>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</si>
  <si>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</si>
  <si>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</si>
  <si>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</si>
  <si>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</si>
  <si>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</si>
  <si>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</si>
  <si>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</si>
  <si>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</si>
  <si>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</si>
  <si>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</si>
  <si>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</si>
  <si>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</si>
  <si>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</si>
  <si>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</si>
  <si>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</si>
  <si>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</si>
  <si>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</si>
  <si>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</si>
  <si>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</si>
  <si>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</si>
  <si>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</si>
  <si>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</si>
  <si>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</si>
  <si>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</si>
  <si>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</si>
  <si>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</si>
  <si>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</si>
  <si>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</si>
  <si>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</si>
  <si>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</si>
  <si>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</si>
  <si>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</si>
  <si>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</si>
  <si>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</si>
  <si>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</si>
  <si>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</si>
  <si>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</si>
  <si>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</si>
  <si>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</si>
  <si>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</si>
  <si>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</si>
  <si>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</si>
  <si>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</si>
  <si>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</si>
  <si>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</si>
  <si>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</si>
  <si>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</si>
  <si>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</si>
  <si>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</si>
  <si>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</si>
  <si>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</si>
  <si>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</si>
  <si>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</si>
  <si>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</si>
  <si>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</si>
  <si>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</si>
  <si>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</si>
  <si>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</si>
  <si>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</si>
  <si>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</si>
  <si>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</si>
  <si>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</si>
  <si>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</si>
  <si>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</si>
  <si>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</si>
  <si>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</si>
  <si>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</si>
  <si>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</si>
  <si>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</si>
  <si>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</si>
  <si>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</si>
  <si>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</si>
  <si>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</si>
  <si>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</si>
  <si>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</si>
  <si>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</si>
  <si>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</si>
  <si>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</si>
  <si>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</si>
  <si>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</si>
  <si>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</si>
  <si>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</si>
  <si>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</si>
  <si>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</si>
  <si>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</si>
  <si>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</si>
  <si>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</si>
  <si>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</si>
  <si>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</si>
  <si>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</si>
  <si>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</si>
  <si>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</si>
  <si>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</si>
  <si>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</si>
  <si>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</si>
  <si>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</si>
  <si>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</si>
  <si>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</si>
  <si>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</si>
  <si>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</si>
  <si>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</si>
  <si>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</si>
  <si>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</si>
  <si>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</si>
  <si>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</si>
  <si>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</si>
  <si>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</si>
  <si>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</si>
  <si>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</si>
  <si>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</si>
  <si>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</si>
  <si>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</si>
  <si>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</si>
  <si>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</si>
  <si>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</si>
  <si>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</si>
  <si>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</si>
  <si>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</si>
  <si>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</si>
  <si>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</si>
  <si>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</si>
  <si>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</si>
  <si>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</si>
  <si>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</si>
  <si>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</si>
  <si>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</si>
  <si>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</si>
  <si>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</si>
  <si>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</si>
  <si>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</si>
  <si>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</si>
  <si>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</si>
  <si>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</si>
  <si>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</si>
  <si>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</si>
  <si>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</si>
  <si>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</si>
  <si>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</si>
  <si>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</si>
  <si>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</si>
  <si>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</si>
  <si>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</si>
  <si>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宮城県村田町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</si>
  <si>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</si>
  <si>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</si>
  <si>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</si>
  <si>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</si>
  <si>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</si>
  <si>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</si>
  <si>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</si>
  <si>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</si>
  <si>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</si>
  <si>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</si>
  <si>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</si>
  <si>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</si>
  <si>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</si>
  <si>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</si>
  <si>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</si>
  <si>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</si>
  <si>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</si>
  <si>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</si>
  <si>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</si>
  <si>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</si>
  <si>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</si>
  <si>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</si>
  <si>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</si>
  <si>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</si>
  <si>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</si>
  <si>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</si>
  <si>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</si>
  <si>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</si>
  <si>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</si>
  <si>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</si>
  <si>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</si>
  <si>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</si>
  <si>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</si>
  <si>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</si>
  <si>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</si>
  <si>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</si>
  <si>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</si>
  <si>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</si>
  <si>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</si>
  <si>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村田町公共下水道事業特別会計</t>
    <phoneticPr fontId="5"/>
  </si>
  <si>
    <t>法非適用企業</t>
    <phoneticPr fontId="5"/>
  </si>
  <si>
    <t>村田町農業集落排水事業特別会計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</si>
  <si>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</si>
  <si>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</si>
  <si>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</si>
  <si>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</si>
  <si>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</si>
  <si>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</si>
  <si>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</si>
  <si>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</si>
  <si>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</si>
  <si>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</si>
  <si>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</si>
  <si>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</si>
  <si>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</si>
  <si>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</si>
  <si>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</si>
  <si>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</si>
  <si>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</si>
  <si>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</si>
  <si>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</si>
  <si>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</si>
  <si>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</si>
  <si>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</si>
  <si>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</si>
  <si>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</si>
  <si>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</si>
  <si>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</si>
  <si>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</si>
  <si>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</si>
  <si>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</si>
  <si>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</si>
  <si>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</si>
  <si>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</si>
  <si>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</si>
  <si>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</si>
  <si>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</si>
  <si>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</si>
  <si>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</si>
  <si>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</si>
  <si>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</si>
  <si>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</si>
  <si>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</si>
  <si>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</si>
  <si>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</si>
  <si>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</si>
  <si>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</si>
  <si>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</si>
  <si>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</si>
  <si>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</si>
  <si>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</si>
  <si>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</si>
  <si>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</si>
  <si>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</si>
  <si>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</si>
  <si>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</si>
  <si>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</si>
  <si>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村田町農業集落排水事業特別会計</t>
    <phoneticPr fontId="5"/>
  </si>
  <si>
    <t>-</t>
    <phoneticPr fontId="5"/>
  </si>
  <si>
    <t>将来負担比率（(Ｅ)－(Ｆ)）／（(Ｃ)－(Ｄ)）×１００</t>
    <rPh sb="0" eb="2">
      <t>ショウライ</t>
    </rPh>
    <rPh sb="2" eb="4">
      <t>フタン</t>
    </rPh>
    <rPh sb="4" eb="6">
      <t>ヒリツ</t>
    </rPh>
    <phoneticPr fontId="5"/>
  </si>
  <si>
    <t>村田町介護保険事業特別会計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</si>
  <si>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</si>
  <si>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</si>
  <si>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</si>
  <si>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</si>
  <si>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</si>
  <si>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</si>
  <si>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</si>
  <si>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</si>
  <si>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</si>
  <si>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</si>
  <si>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</si>
  <si>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</si>
  <si>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</si>
  <si>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</si>
  <si>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</si>
  <si>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</si>
  <si>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</si>
  <si>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</si>
  <si>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</si>
  <si>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</si>
  <si>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</si>
  <si>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</si>
  <si>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</si>
  <si>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</si>
  <si>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</si>
  <si>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</si>
  <si>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</si>
  <si>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</si>
  <si>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</si>
  <si>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</si>
  <si>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</si>
  <si>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</si>
  <si>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</si>
  <si>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</si>
  <si>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</si>
  <si>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</si>
  <si>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</si>
  <si>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</si>
  <si>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</si>
  <si>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</si>
  <si>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</si>
  <si>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</si>
  <si>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</si>
  <si>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</si>
  <si>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</si>
  <si>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</si>
  <si>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</si>
  <si>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</si>
  <si>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</si>
  <si>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</si>
  <si>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</si>
  <si>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</si>
  <si>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</si>
  <si>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</si>
  <si>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</si>
  <si>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</si>
  <si>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</si>
  <si>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</si>
  <si>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</si>
  <si>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</si>
  <si>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</si>
  <si>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</si>
  <si>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</si>
  <si>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</si>
  <si>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</si>
  <si>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</si>
  <si>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</si>
  <si>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</si>
  <si>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</si>
  <si>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</si>
  <si>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</si>
  <si>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</si>
  <si>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</si>
  <si>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</si>
  <si>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</si>
  <si>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</si>
  <si>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</si>
  <si>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</si>
  <si>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</si>
  <si>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</si>
  <si>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</si>
  <si>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0.22</t>
  </si>
  <si>
    <t>▲ 0.26</t>
  </si>
  <si>
    <t>▲ 1.06</t>
  </si>
  <si>
    <t>▲ 9.56</t>
  </si>
  <si>
    <t>▲ 5.04</t>
  </si>
  <si>
    <t>村田町上水道事業会計</t>
  </si>
  <si>
    <t>一般会計</t>
  </si>
  <si>
    <t>村田町工業用水道事業会計</t>
  </si>
  <si>
    <t>村田町介護保険事業特別会計</t>
  </si>
  <si>
    <t>村田町国民健康保険事業特別会計</t>
  </si>
  <si>
    <t>村田町公共下水道事業特別会計</t>
  </si>
  <si>
    <t>村田町後期高齢者医療特別会計</t>
  </si>
  <si>
    <t>村田町農業集落排水事業特別会計</t>
  </si>
  <si>
    <t>その他会計（赤字）</t>
  </si>
  <si>
    <t>その他会計（黒字）</t>
  </si>
  <si>
    <t>宮城県市町村職員退職手当組合</t>
    <rPh sb="0" eb="3">
      <t>ミヤギケン</t>
    </rPh>
    <rPh sb="3" eb="5">
      <t>シチョウ</t>
    </rPh>
    <rPh sb="5" eb="6">
      <t>ソン</t>
    </rPh>
    <rPh sb="6" eb="8">
      <t>ショクイン</t>
    </rPh>
    <rPh sb="8" eb="10">
      <t>タイショク</t>
    </rPh>
    <rPh sb="10" eb="12">
      <t>テアテ</t>
    </rPh>
    <rPh sb="12" eb="14">
      <t>クミアイ</t>
    </rPh>
    <phoneticPr fontId="24"/>
  </si>
  <si>
    <t>-</t>
    <phoneticPr fontId="2"/>
  </si>
  <si>
    <t>宮城県市町村非常勤消防団員補償報償組合</t>
    <rPh sb="0" eb="3">
      <t>ミヤギケン</t>
    </rPh>
    <rPh sb="3" eb="5">
      <t>シチョウ</t>
    </rPh>
    <rPh sb="5" eb="6">
      <t>ソン</t>
    </rPh>
    <rPh sb="6" eb="9">
      <t>ヒジョウキン</t>
    </rPh>
    <rPh sb="9" eb="12">
      <t>ショウボウダン</t>
    </rPh>
    <rPh sb="12" eb="13">
      <t>イン</t>
    </rPh>
    <rPh sb="13" eb="15">
      <t>ホショウ</t>
    </rPh>
    <rPh sb="15" eb="17">
      <t>ホウショウ</t>
    </rPh>
    <rPh sb="17" eb="19">
      <t>クミアイ</t>
    </rPh>
    <phoneticPr fontId="24"/>
  </si>
  <si>
    <t>仙南地域広域行政事務組合</t>
    <rPh sb="0" eb="2">
      <t>センナン</t>
    </rPh>
    <rPh sb="2" eb="4">
      <t>チイキ</t>
    </rPh>
    <rPh sb="4" eb="6">
      <t>コウイキ</t>
    </rPh>
    <rPh sb="6" eb="8">
      <t>ギョウセイ</t>
    </rPh>
    <rPh sb="8" eb="10">
      <t>ジム</t>
    </rPh>
    <rPh sb="10" eb="12">
      <t>クミアイ</t>
    </rPh>
    <phoneticPr fontId="24"/>
  </si>
  <si>
    <t>宮城県市町村自治振興センター</t>
    <rPh sb="0" eb="3">
      <t>ミヤギケン</t>
    </rPh>
    <rPh sb="3" eb="5">
      <t>シチョウ</t>
    </rPh>
    <rPh sb="5" eb="6">
      <t>ソン</t>
    </rPh>
    <rPh sb="6" eb="8">
      <t>ジチ</t>
    </rPh>
    <rPh sb="8" eb="10">
      <t>シンコウ</t>
    </rPh>
    <phoneticPr fontId="24"/>
  </si>
  <si>
    <t>みやぎ県南中核病院企業団</t>
    <rPh sb="3" eb="5">
      <t>ケンナン</t>
    </rPh>
    <rPh sb="5" eb="7">
      <t>チュウカク</t>
    </rPh>
    <rPh sb="7" eb="9">
      <t>ビョウイン</t>
    </rPh>
    <rPh sb="9" eb="11">
      <t>キギョウ</t>
    </rPh>
    <rPh sb="11" eb="12">
      <t>ダン</t>
    </rPh>
    <phoneticPr fontId="24"/>
  </si>
  <si>
    <t>宮城県後期高齢者医療広域連合</t>
    <rPh sb="0" eb="3">
      <t>ミヤギケン</t>
    </rPh>
    <rPh sb="3" eb="5">
      <t>コウキ</t>
    </rPh>
    <rPh sb="5" eb="8">
      <t>コウレイシャ</t>
    </rPh>
    <rPh sb="8" eb="10">
      <t>イリョウ</t>
    </rPh>
    <rPh sb="10" eb="12">
      <t>コウイキ</t>
    </rPh>
    <rPh sb="12" eb="14">
      <t>レンゴウ</t>
    </rPh>
    <phoneticPr fontId="24"/>
  </si>
  <si>
    <t>宮城県後期高齢者医療事業会計</t>
    <rPh sb="0" eb="2">
      <t>ミヤギ</t>
    </rPh>
    <rPh sb="2" eb="3">
      <t>ケン</t>
    </rPh>
    <rPh sb="3" eb="5">
      <t>コウキ</t>
    </rPh>
    <rPh sb="5" eb="8">
      <t>コウレイシャ</t>
    </rPh>
    <rPh sb="8" eb="10">
      <t>イリョウ</t>
    </rPh>
    <rPh sb="10" eb="12">
      <t>ジギョウ</t>
    </rPh>
    <rPh sb="12" eb="14">
      <t>カイケイ</t>
    </rPh>
    <phoneticPr fontId="24"/>
  </si>
  <si>
    <t>村田町ふるさとリフレッシュセンター</t>
    <rPh sb="0" eb="2">
      <t>ムラタ</t>
    </rPh>
    <rPh sb="2" eb="3">
      <t>マチ</t>
    </rPh>
    <phoneticPr fontId="24"/>
  </si>
  <si>
    <t>-</t>
    <phoneticPr fontId="5"/>
  </si>
  <si>
    <t>宮城交通</t>
    <rPh sb="0" eb="2">
      <t>ミヤギ</t>
    </rPh>
    <rPh sb="2" eb="4">
      <t>コウツウ</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</si>
  <si>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</si>
  <si>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</si>
  <si>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</si>
  <si>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</si>
  <si>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</si>
  <si>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</si>
  <si>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</si>
  <si>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</si>
  <si>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</si>
  <si>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</si>
  <si>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</si>
  <si>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実質公債費比率は減少傾向にあるが、類似団体、全国平均及び宮城県平均と比べて高い水準にある。将来負担比率は増加傾向にあり、類似団体、全国平均及び宮城県平均を大きく上回る高
い水準にある。将来負担比率が上昇している主な要因としては、平成２６年度から平成２７年度にかけて行った学校給食センター建設等に際し、地方債残高が増となったことが考えられる。これら
の地方債の償還は平成３０年度から始まり、実質公債費比率が上昇していくことが考えられるため、これまで以上に公債費の適正化に取り組んでいく必要がある。</t>
    <rPh sb="1" eb="3">
      <t>ジッシツ</t>
    </rPh>
    <rPh sb="3" eb="5">
      <t>コウサイ</t>
    </rPh>
    <rPh sb="5" eb="6">
      <t>ヒ</t>
    </rPh>
    <rPh sb="6" eb="8">
      <t>ヒリツ</t>
    </rPh>
    <rPh sb="9" eb="11">
      <t>ゲンショウ</t>
    </rPh>
    <rPh sb="11" eb="13">
      <t>ケイコウ</t>
    </rPh>
    <rPh sb="18" eb="20">
      <t>ルイジ</t>
    </rPh>
    <rPh sb="20" eb="22">
      <t>ダンタイ</t>
    </rPh>
    <rPh sb="23" eb="25">
      <t>ゼンコク</t>
    </rPh>
    <rPh sb="25" eb="27">
      <t>ヘイキン</t>
    </rPh>
    <rPh sb="27" eb="28">
      <t>オヨ</t>
    </rPh>
    <rPh sb="29" eb="32">
      <t>ミヤギケン</t>
    </rPh>
    <rPh sb="32" eb="34">
      <t>ヘイキン</t>
    </rPh>
    <rPh sb="35" eb="36">
      <t>クラ</t>
    </rPh>
    <rPh sb="38" eb="39">
      <t>タカ</t>
    </rPh>
    <rPh sb="40" eb="42">
      <t>スイジュン</t>
    </rPh>
    <rPh sb="46" eb="48">
      <t>ショウライ</t>
    </rPh>
    <rPh sb="48" eb="50">
      <t>フタン</t>
    </rPh>
    <rPh sb="50" eb="52">
      <t>ヒリツ</t>
    </rPh>
    <rPh sb="53" eb="55">
      <t>ゾウカ</t>
    </rPh>
    <rPh sb="55" eb="57">
      <t>ケイコウ</t>
    </rPh>
    <rPh sb="61" eb="63">
      <t>ルイジ</t>
    </rPh>
    <rPh sb="63" eb="65">
      <t>ダンタイ</t>
    </rPh>
    <rPh sb="66" eb="68">
      <t>ゼンコク</t>
    </rPh>
    <rPh sb="68" eb="70">
      <t>ヘイキン</t>
    </rPh>
    <rPh sb="70" eb="71">
      <t>オヨ</t>
    </rPh>
    <rPh sb="72" eb="75">
      <t>ミヤギケン</t>
    </rPh>
    <rPh sb="75" eb="77">
      <t>ヘイキン</t>
    </rPh>
    <rPh sb="78" eb="79">
      <t>オオ</t>
    </rPh>
    <rPh sb="81" eb="83">
      <t>ウワマワ</t>
    </rPh>
    <rPh sb="84" eb="85">
      <t>タカ</t>
    </rPh>
    <rPh sb="87" eb="89">
      <t>スイジュン</t>
    </rPh>
    <rPh sb="93" eb="95">
      <t>ショウライ</t>
    </rPh>
    <rPh sb="95" eb="97">
      <t>フタン</t>
    </rPh>
    <rPh sb="97" eb="99">
      <t>ヒリツ</t>
    </rPh>
    <rPh sb="100" eb="102">
      <t>ジョウショウ</t>
    </rPh>
    <rPh sb="106" eb="107">
      <t>オモ</t>
    </rPh>
    <rPh sb="108" eb="110">
      <t>ヨウイン</t>
    </rPh>
    <rPh sb="115" eb="117">
      <t>ヘイセイ</t>
    </rPh>
    <rPh sb="119" eb="120">
      <t>ネン</t>
    </rPh>
    <rPh sb="120" eb="121">
      <t>ド</t>
    </rPh>
    <rPh sb="123" eb="125">
      <t>ヘイセイ</t>
    </rPh>
    <rPh sb="127" eb="129">
      <t>ネンド</t>
    </rPh>
    <rPh sb="133" eb="134">
      <t>オコナ</t>
    </rPh>
    <rPh sb="136" eb="138">
      <t>ガッコウ</t>
    </rPh>
    <rPh sb="138" eb="140">
      <t>キュウショク</t>
    </rPh>
    <rPh sb="144" eb="146">
      <t>ケンセツ</t>
    </rPh>
    <rPh sb="146" eb="147">
      <t>トウ</t>
    </rPh>
    <rPh sb="148" eb="149">
      <t>サイ</t>
    </rPh>
    <rPh sb="151" eb="153">
      <t>チホウ</t>
    </rPh>
    <rPh sb="153" eb="154">
      <t>サイ</t>
    </rPh>
    <rPh sb="154" eb="156">
      <t>ザンダカ</t>
    </rPh>
    <rPh sb="195" eb="197">
      <t>ジッシツ</t>
    </rPh>
    <rPh sb="197" eb="199">
      <t>コウサイ</t>
    </rPh>
    <rPh sb="199" eb="200">
      <t>ヒ</t>
    </rPh>
    <rPh sb="200" eb="202">
      <t>ヒリツ</t>
    </rPh>
    <rPh sb="203" eb="205">
      <t>ジョウショウ</t>
    </rPh>
    <rPh sb="212" eb="213">
      <t>カンガ</t>
    </rPh>
    <rPh sb="224" eb="226">
      <t>イジョウ</t>
    </rPh>
    <rPh sb="227" eb="229">
      <t>コウサイ</t>
    </rPh>
    <rPh sb="229" eb="230">
      <t>ヒ</t>
    </rPh>
    <rPh sb="231" eb="234">
      <t>テキセイカ</t>
    </rPh>
    <rPh sb="235" eb="236">
      <t>ト</t>
    </rPh>
    <rPh sb="237" eb="238">
      <t>ク</t>
    </rPh>
    <rPh sb="242" eb="244">
      <t>ヒツヨウ</t>
    </rPh>
    <phoneticPr fontId="5"/>
  </si>
  <si>
    <t>　将来負担比率は増加傾向にあり、類似団体、全国平均及び宮城県平均を大きく上回る高い水準にある。有形固定資産減価償却率は宮城県平均を下回っているものの、類似団体及び全国平均
と比べて高い水準にあり、主な要因としては、昭和４０年代から昭和５０年代にかけて建築された公民館６施設がいずれも有形固定資産減価償却率が９５％以上になっていることや町内に多数存
在する橋りょうの有形固定資産減価償却率が７７．０％であることなどが挙げられる。今後は平成２８年度に策定した公共施設等総合管理計画及び平成２９年度以降に順次策定を予定している個
別施設計画に基づいた施設の維持管理、施設の集約化や除却を進め、老朽化対策に取り組んでいく。</t>
    <rPh sb="1" eb="3">
      <t>ショウライ</t>
    </rPh>
    <rPh sb="3" eb="5">
      <t>フタン</t>
    </rPh>
    <rPh sb="5" eb="7">
      <t>ヒリツ</t>
    </rPh>
    <rPh sb="8" eb="10">
      <t>ゾウカ</t>
    </rPh>
    <rPh sb="10" eb="12">
      <t>ケイコウ</t>
    </rPh>
    <rPh sb="16" eb="18">
      <t>ルイジ</t>
    </rPh>
    <rPh sb="18" eb="20">
      <t>ダンタイ</t>
    </rPh>
    <rPh sb="21" eb="23">
      <t>ゼンコク</t>
    </rPh>
    <rPh sb="23" eb="25">
      <t>ヘイキン</t>
    </rPh>
    <rPh sb="25" eb="26">
      <t>オヨ</t>
    </rPh>
    <rPh sb="27" eb="30">
      <t>ミヤギケン</t>
    </rPh>
    <rPh sb="30" eb="32">
      <t>ヘイキン</t>
    </rPh>
    <rPh sb="33" eb="34">
      <t>オオ</t>
    </rPh>
    <rPh sb="36" eb="38">
      <t>ウワマワ</t>
    </rPh>
    <rPh sb="39" eb="40">
      <t>タカ</t>
    </rPh>
    <rPh sb="41" eb="43">
      <t>スイジュン</t>
    </rPh>
    <rPh sb="47" eb="49">
      <t>ユウケイ</t>
    </rPh>
    <rPh sb="49" eb="51">
      <t>コテイ</t>
    </rPh>
    <rPh sb="51" eb="53">
      <t>シサン</t>
    </rPh>
    <rPh sb="53" eb="55">
      <t>ゲンカ</t>
    </rPh>
    <rPh sb="55" eb="57">
      <t>ショウキャク</t>
    </rPh>
    <rPh sb="57" eb="58">
      <t>リツ</t>
    </rPh>
    <rPh sb="59" eb="62">
      <t>ミヤギケン</t>
    </rPh>
    <rPh sb="62" eb="64">
      <t>ヘイキン</t>
    </rPh>
    <rPh sb="65" eb="67">
      <t>シタマワ</t>
    </rPh>
    <rPh sb="75" eb="77">
      <t>ルイジ</t>
    </rPh>
    <rPh sb="77" eb="79">
      <t>ダンタイ</t>
    </rPh>
    <rPh sb="79" eb="80">
      <t>オヨ</t>
    </rPh>
    <rPh sb="81" eb="83">
      <t>ゼンコク</t>
    </rPh>
    <rPh sb="83" eb="85">
      <t>ヘイキン</t>
    </rPh>
    <rPh sb="87" eb="88">
      <t>クラ</t>
    </rPh>
    <rPh sb="90" eb="91">
      <t>タカ</t>
    </rPh>
    <rPh sb="92" eb="94">
      <t>スイジュン</t>
    </rPh>
    <rPh sb="98" eb="99">
      <t>オモ</t>
    </rPh>
    <rPh sb="100" eb="102">
      <t>ヨウイン</t>
    </rPh>
    <rPh sb="107" eb="109">
      <t>ショウワ</t>
    </rPh>
    <rPh sb="111" eb="113">
      <t>ネンダイ</t>
    </rPh>
    <rPh sb="115" eb="117">
      <t>ショウワ</t>
    </rPh>
    <rPh sb="119" eb="121">
      <t>ネンダイ</t>
    </rPh>
    <rPh sb="125" eb="127">
      <t>ケンチク</t>
    </rPh>
    <rPh sb="130" eb="133">
      <t>コウミンカン</t>
    </rPh>
    <rPh sb="134" eb="136">
      <t>シセツ</t>
    </rPh>
    <rPh sb="141" eb="143">
      <t>ユウケイ</t>
    </rPh>
    <rPh sb="143" eb="145">
      <t>コテイ</t>
    </rPh>
    <rPh sb="145" eb="147">
      <t>シサン</t>
    </rPh>
    <rPh sb="147" eb="149">
      <t>ゲンカ</t>
    </rPh>
    <rPh sb="149" eb="151">
      <t>ショウキャク</t>
    </rPh>
    <rPh sb="151" eb="152">
      <t>リツ</t>
    </rPh>
    <rPh sb="156" eb="158">
      <t>イジョウ</t>
    </rPh>
    <rPh sb="167" eb="169">
      <t>チョウナイ</t>
    </rPh>
    <rPh sb="170" eb="172">
      <t>タスウ</t>
    </rPh>
    <rPh sb="177" eb="178">
      <t>キョウ</t>
    </rPh>
    <rPh sb="182" eb="184">
      <t>ユウケイ</t>
    </rPh>
    <rPh sb="184" eb="186">
      <t>コテイ</t>
    </rPh>
    <rPh sb="186" eb="188">
      <t>シサン</t>
    </rPh>
    <rPh sb="188" eb="190">
      <t>ゲンカ</t>
    </rPh>
    <rPh sb="190" eb="192">
      <t>ショウキャク</t>
    </rPh>
    <rPh sb="192" eb="193">
      <t>リツ</t>
    </rPh>
    <rPh sb="207" eb="208">
      <t>ア</t>
    </rPh>
    <rPh sb="213" eb="215">
      <t>コンゴ</t>
    </rPh>
    <rPh sb="216" eb="218">
      <t>ヘイセイ</t>
    </rPh>
    <rPh sb="220" eb="222">
      <t>ネンド</t>
    </rPh>
    <rPh sb="223" eb="225">
      <t>サクテイ</t>
    </rPh>
    <rPh sb="293" eb="296">
      <t>ロウキュウカ</t>
    </rPh>
    <rPh sb="296" eb="298">
      <t>タイサク</t>
    </rPh>
    <rPh sb="299" eb="300">
      <t>ト</t>
    </rPh>
    <rPh sb="301" eb="30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</si>
</sst>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33861</c:v>
                </c:pt>
                <c:pt idx="1">
                  <c:v>49919</c:v>
                </c:pt>
                <c:pt idx="2">
                  <c:v>61072</c:v>
                </c:pt>
                <c:pt idx="3">
                  <c:v>107795</c:v>
                </c:pt>
                <c:pt idx="4">
                  <c:v>117093</c:v>
                </c:pt>
              </c:numCache>
            </c:numRef>
          </c:val>
          <c:smooth val="0"/>
        </c:ser>
        <c:dLbls>
          <c:showLegendKey val="0"/>
          <c:showVal val="0"/>
          <c:showCatName val="0"/>
          <c:showSerName val="0"/>
          <c:showPercent val="0"/>
          <c:showBubbleSize val="0"/>
        </c:dLbls>
        <c:marker val="1"/>
        <c:smooth val="0"/>
        <c:axId val="91299200"/>
        <c:axId val="91309568"/>
      </c:lineChart>
      <c:catAx>
        <c:axId val="91299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09568"/>
        <c:crosses val="autoZero"/>
        <c:auto val="1"/>
        <c:lblAlgn val="ctr"/>
        <c:lblOffset val="100"/>
        <c:tickLblSkip val="1"/>
        <c:tickMarkSkip val="1"/>
        <c:noMultiLvlLbl val="0"/>
      </c:catAx>
      <c:valAx>
        <c:axId val="913095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9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5.79</c:v>
                </c:pt>
                <c:pt idx="1">
                  <c:v>5.53</c:v>
                </c:pt>
                <c:pt idx="2">
                  <c:v>4.8600000000000003</c:v>
                </c:pt>
                <c:pt idx="3">
                  <c:v>4.3099999999999996</c:v>
                </c:pt>
                <c:pt idx="4">
                  <c:v>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17.510000000000002</c:v>
                </c:pt>
                <c:pt idx="1">
                  <c:v>20.68</c:v>
                </c:pt>
                <c:pt idx="2">
                  <c:v>23.19</c:v>
                </c:pt>
                <c:pt idx="3">
                  <c:v>18</c:v>
                </c:pt>
                <c:pt idx="4">
                  <c:v>14.97</c:v>
                </c:pt>
              </c:numCache>
            </c:numRef>
          </c:val>
        </c:ser>
        <c:dLbls>
          <c:showLegendKey val="0"/>
          <c:showVal val="0"/>
          <c:showCatName val="0"/>
          <c:showSerName val="0"/>
          <c:showPercent val="0"/>
          <c:showBubbleSize val="0"/>
        </c:dLbls>
        <c:gapWidth val="250"/>
        <c:overlap val="100"/>
        <c:axId val="114944256"/>
        <c:axId val="3212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-0.22</c:v>
                </c:pt>
                <c:pt idx="1">
                  <c:v>-0.26</c:v>
                </c:pt>
                <c:pt idx="2">
                  <c:v>-1.06</c:v>
                </c:pt>
                <c:pt idx="3">
                  <c:v>-9.56</c:v>
                </c:pt>
                <c:pt idx="4">
                  <c:v>-5.04</c:v>
                </c:pt>
              </c:numCache>
            </c:numRef>
          </c:val>
          <c:smooth val="0"/>
        </c:ser>
        <c:dLbls>
          <c:showLegendKey val="0"/>
          <c:showVal val="0"/>
          <c:showCatName val="0"/>
          <c:showSerName val="0"/>
          <c:showPercent val="0"/>
          <c:showBubbleSize val="0"/>
        </c:dLbls>
        <c:marker val="1"/>
        <c:smooth val="0"/>
        <c:axId val="114944256"/>
        <c:axId val="32121216"/>
      </c:lineChart>
      <c:catAx>
        <c:axId val="1149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21216"/>
        <c:crosses val="autoZero"/>
        <c:auto val="1"/>
        <c:lblAlgn val="ctr"/>
        <c:lblOffset val="100"/>
        <c:tickLblSkip val="1"/>
        <c:tickMarkSkip val="1"/>
        <c:noMultiLvlLbl val="0"/>
      </c:catAx>
      <c:valAx>
        <c:axId val="3212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村田町農業集落排水事業特別会計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2.7</c:v>
                </c:pt>
                <c:pt idx="2">
                  <c:v>#N/A</c:v>
                </c:pt>
                <c:pt idx="3">
                  <c:v>0.98</c:v>
                </c:pt>
                <c:pt idx="4">
                  <c:v>#N/A</c:v>
                </c:pt>
                <c:pt idx="5">
                  <c:v>0.03</c:v>
                </c:pt>
                <c:pt idx="6">
                  <c:v>#N/A</c:v>
                </c:pt>
                <c:pt idx="7">
                  <c:v>0.02</c:v>
                </c:pt>
                <c:pt idx="8">
                  <c:v>#N/A</c:v>
                </c:pt>
                <c:pt idx="9">
                  <c:v>0.02</c:v>
                </c:pt>
              </c:numCache>
            </c:numRef>
          </c:val>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0.09</c:v>
                </c:pt>
                <c:pt idx="6">
                  <c:v>#N/A</c:v>
                </c:pt>
                <c:pt idx="7">
                  <c:v>0.03</c:v>
                </c:pt>
                <c:pt idx="8">
                  <c:v>#N/A</c:v>
                </c:pt>
                <c:pt idx="9">
                  <c:v>0.03</c:v>
                </c:pt>
              </c:numCache>
            </c:numRef>
          </c:val>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2.29</c:v>
                </c:pt>
                <c:pt idx="2">
                  <c:v>#N/A</c:v>
                </c:pt>
                <c:pt idx="3">
                  <c:v>1.66</c:v>
                </c:pt>
                <c:pt idx="4">
                  <c:v>#N/A</c:v>
                </c:pt>
                <c:pt idx="5">
                  <c:v>0.43</c:v>
                </c:pt>
                <c:pt idx="6">
                  <c:v>#N/A</c:v>
                </c:pt>
                <c:pt idx="7">
                  <c:v>0.33</c:v>
                </c:pt>
                <c:pt idx="8">
                  <c:v>#N/A</c:v>
                </c:pt>
                <c:pt idx="9">
                  <c:v>0.37</c:v>
                </c:pt>
              </c:numCache>
            </c:numRef>
          </c:val>
        </c:ser>
        <c:ser>
          <c:idx val="5"/>
          <c:order val="5"/>
          <c:tx>
            <c:strRef>
              <c:f>データシート!$A$32</c:f>
              <c:strCache>
                <c:ptCount val="1"/>
                <c:pt idx="0">
                  <c:v>村田町国民健康保険事業特別会計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1.67</c:v>
                </c:pt>
                <c:pt idx="2">
                  <c:v>#N/A</c:v>
                </c:pt>
                <c:pt idx="3">
                  <c:v>1.81</c:v>
                </c:pt>
                <c:pt idx="4">
                  <c:v>#N/A</c:v>
                </c:pt>
                <c:pt idx="5">
                  <c:v>1.34</c:v>
                </c:pt>
                <c:pt idx="6">
                  <c:v>#N/A</c:v>
                </c:pt>
                <c:pt idx="7">
                  <c:v>1.7</c:v>
                </c:pt>
                <c:pt idx="8">
                  <c:v>#N/A</c:v>
                </c:pt>
                <c:pt idx="9">
                  <c:v>0.98</c:v>
                </c:pt>
              </c:numCache>
            </c:numRef>
          </c:val>
        </c:ser>
        <c:ser>
          <c:idx val="6"/>
          <c:order val="6"/>
          <c:tx>
            <c:strRef>
              <c:f>データシート!$A$33</c:f>
              <c:strCache>
                <c:ptCount val="1"/>
                <c:pt idx="0">
                  <c:v>村田町介護保険事業特別会計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0.69</c:v>
                </c:pt>
                <c:pt idx="2">
                  <c:v>#N/A</c:v>
                </c:pt>
                <c:pt idx="3">
                  <c:v>1.0900000000000001</c:v>
                </c:pt>
                <c:pt idx="4">
                  <c:v>#N/A</c:v>
                </c:pt>
                <c:pt idx="5">
                  <c:v>1.04</c:v>
                </c:pt>
                <c:pt idx="6">
                  <c:v>#N/A</c:v>
                </c:pt>
                <c:pt idx="7">
                  <c:v>0.99</c:v>
                </c:pt>
                <c:pt idx="8">
                  <c:v>#N/A</c:v>
                </c:pt>
                <c:pt idx="9">
                  <c:v>1.1499999999999999</c:v>
                </c:pt>
              </c:numCache>
            </c:numRef>
          </c:val>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2.11</c:v>
                </c:pt>
                <c:pt idx="2">
                  <c:v>#N/A</c:v>
                </c:pt>
                <c:pt idx="3">
                  <c:v>1.96</c:v>
                </c:pt>
                <c:pt idx="4">
                  <c:v>#N/A</c:v>
                </c:pt>
                <c:pt idx="5">
                  <c:v>1.95</c:v>
                </c:pt>
                <c:pt idx="6">
                  <c:v>#N/A</c:v>
                </c:pt>
                <c:pt idx="7">
                  <c:v>2.08</c:v>
                </c:pt>
                <c:pt idx="8">
                  <c:v>#N/A</c:v>
                </c:pt>
                <c:pt idx="9">
                  <c:v>2.13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5.78</c:v>
                </c:pt>
                <c:pt idx="2">
                  <c:v>#N/A</c:v>
                </c:pt>
                <c:pt idx="3">
                  <c:v>5.53</c:v>
                </c:pt>
                <c:pt idx="4">
                  <c:v>#N/A</c:v>
                </c:pt>
                <c:pt idx="5">
                  <c:v>4.8600000000000003</c:v>
                </c:pt>
                <c:pt idx="6">
                  <c:v>#N/A</c:v>
                </c:pt>
                <c:pt idx="7">
                  <c:v>4.3099999999999996</c:v>
                </c:pt>
                <c:pt idx="8">
                  <c:v>#N/A</c:v>
                </c:pt>
                <c:pt idx="9">
                  <c:v>4.29</c:v>
                </c:pt>
              </c:numCache>
            </c:numRef>
          </c:val>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16.77</c:v>
                </c:pt>
                <c:pt idx="2">
                  <c:v>#N/A</c:v>
                </c:pt>
                <c:pt idx="3">
                  <c:v>14.49</c:v>
                </c:pt>
                <c:pt idx="4">
                  <c:v>#N/A</c:v>
                </c:pt>
                <c:pt idx="5">
                  <c:v>11.8</c:v>
                </c:pt>
                <c:pt idx="6">
                  <c:v>#N/A</c:v>
                </c:pt>
                <c:pt idx="7">
                  <c:v>11.97</c:v>
                </c:pt>
                <c:pt idx="8">
                  <c:v>#N/A</c:v>
                </c:pt>
                <c:pt idx="9">
                  <c:v>11.94</c:v>
                </c:pt>
              </c:numCache>
            </c:numRef>
          </c:val>
        </c:ser>
        <c:dLbls>
          <c:showLegendKey val="0"/>
          <c:showVal val="0"/>
          <c:showCatName val="0"/>
          <c:showSerName val="0"/>
          <c:showPercent val="0"/>
          <c:showBubbleSize val="0"/>
        </c:dLbls>
        <c:gapWidth val="150"/>
        <c:overlap val="100"/>
        <c:axId val="115318784"/>
        <c:axId val="115320320"/>
      </c:barChart>
      <c:catAx>
        <c:axId val="11531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20320"/>
        <c:crosses val="autoZero"/>
        <c:auto val="1"/>
        <c:lblAlgn val="ctr"/>
        <c:lblOffset val="100"/>
        <c:tickLblSkip val="1"/>
        <c:tickMarkSkip val="1"/>
        <c:noMultiLvlLbl val="0"/>
      </c:catAx>
      <c:valAx>
        <c:axId val="11532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1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640</c:v>
                </c:pt>
                <c:pt idx="5">
                  <c:v>632</c:v>
                </c:pt>
                <c:pt idx="8">
                  <c:v>634</c:v>
                </c:pt>
                <c:pt idx="11">
                  <c:v>639</c:v>
                </c:pt>
                <c:pt idx="14">
                  <c:v>597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c:v>
                </c:pt>
                <c:pt idx="3">
                  <c:v>66</c:v>
                </c:pt>
                <c:pt idx="6">
                  <c:v>74</c:v>
                </c:pt>
                <c:pt idx="9">
                  <c:v>82</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237</c:v>
                </c:pt>
                <c:pt idx="3">
                  <c:v>211</c:v>
                </c:pt>
                <c:pt idx="6">
                  <c:v>209</c:v>
                </c:pt>
                <c:pt idx="9">
                  <c:v>192</c:v>
                </c:pt>
                <c:pt idx="12">
                  <c:v>198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864</c:v>
                </c:pt>
                <c:pt idx="3">
                  <c:v>845</c:v>
                </c:pt>
                <c:pt idx="6">
                  <c:v>849</c:v>
                </c:pt>
                <c:pt idx="9">
                  <c:v>811</c:v>
                </c:pt>
                <c:pt idx="12">
                  <c:v>766</c:v>
                </c:pt>
              </c:numCache>
            </c:numRef>
          </c:val>
        </c:ser>
        <c:dLbls>
          <c:showLegendKey val="0"/>
          <c:showVal val="0"/>
          <c:showCatName val="0"/>
          <c:showSerName val="0"/>
          <c:showPercent val="0"/>
          <c:showBubbleSize val="0"/>
        </c:dLbls>
        <c:gapWidth val="100"/>
        <c:overlap val="100"/>
        <c:axId val="91127168"/>
        <c:axId val="9113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538</c:v>
                </c:pt>
                <c:pt idx="2">
                  <c:v>#N/A</c:v>
                </c:pt>
                <c:pt idx="3">
                  <c:v>#N/A</c:v>
                </c:pt>
                <c:pt idx="4">
                  <c:v>506</c:v>
                </c:pt>
                <c:pt idx="5">
                  <c:v>#N/A</c:v>
                </c:pt>
                <c:pt idx="6">
                  <c:v>#N/A</c:v>
                </c:pt>
                <c:pt idx="7">
                  <c:v>498</c:v>
                </c:pt>
                <c:pt idx="8">
                  <c:v>#N/A</c:v>
                </c:pt>
                <c:pt idx="9">
                  <c:v>#N/A</c:v>
                </c:pt>
                <c:pt idx="10">
                  <c:v>446</c:v>
                </c:pt>
                <c:pt idx="11">
                  <c:v>#N/A</c:v>
                </c:pt>
                <c:pt idx="12">
                  <c:v>#N/A</c:v>
                </c:pt>
                <c:pt idx="13">
                  <c:v>452</c:v>
                </c:pt>
                <c:pt idx="14">
                  <c:v>#N/A</c:v>
                </c:pt>
              </c:numCache>
            </c:numRef>
          </c:val>
          <c:smooth val="0"/>
        </c:ser>
        <c:dLbls>
          <c:showLegendKey val="0"/>
          <c:showVal val="0"/>
          <c:showCatName val="0"/>
          <c:showSerName val="0"/>
          <c:showPercent val="0"/>
          <c:showBubbleSize val="0"/>
        </c:dLbls>
        <c:marker val="1"/>
        <c:smooth val="0"/>
        <c:axId val="91127168"/>
        <c:axId val="91137536"/>
      </c:lineChart>
      <c:catAx>
        <c:axId val="9112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37536"/>
        <c:crosses val="autoZero"/>
        <c:auto val="1"/>
        <c:lblAlgn val="ctr"/>
        <c:lblOffset val="100"/>
        <c:tickLblSkip val="1"/>
        <c:tickMarkSkip val="1"/>
        <c:noMultiLvlLbl val="0"/>
      </c:catAx>
      <c:valAx>
        <c:axId val="9113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2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6477</c:v>
                </c:pt>
                <c:pt idx="5">
                  <c:v>6331</c:v>
                </c:pt>
                <c:pt idx="8">
                  <c:v>6175</c:v>
                </c:pt>
                <c:pt idx="11">
                  <c:v>6113</c:v>
                </c:pt>
                <c:pt idx="14">
                  <c:v>5944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326</c:v>
                </c:pt>
                <c:pt idx="5">
                  <c:v>278</c:v>
                </c:pt>
                <c:pt idx="8">
                  <c:v>202</c:v>
                </c:pt>
                <c:pt idx="11">
                  <c:v>159</c:v>
                </c:pt>
                <c:pt idx="14">
                  <c:v>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1252</c:v>
                </c:pt>
                <c:pt idx="5">
                  <c:v>1493</c:v>
                </c:pt>
                <c:pt idx="8">
                  <c:v>1643</c:v>
                </c:pt>
                <c:pt idx="11">
                  <c:v>1202</c:v>
                </c:pt>
                <c:pt idx="14">
                  <c:v>1069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1053</c:v>
                </c:pt>
                <c:pt idx="3">
                  <c:v>1466</c:v>
                </c:pt>
                <c:pt idx="6">
                  <c:v>1072</c:v>
                </c:pt>
                <c:pt idx="9">
                  <c:v>892</c:v>
                </c:pt>
                <c:pt idx="12">
                  <c:v>871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1124</c:v>
                </c:pt>
                <c:pt idx="3">
                  <c:v>1242</c:v>
                </c:pt>
                <c:pt idx="6">
                  <c:v>1275</c:v>
                </c:pt>
                <c:pt idx="9">
                  <c:v>1239</c:v>
                </c:pt>
                <c:pt idx="12">
                  <c:v>1219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2850</c:v>
                </c:pt>
                <c:pt idx="3">
                  <c:v>2612</c:v>
                </c:pt>
                <c:pt idx="6">
                  <c:v>2317</c:v>
                </c:pt>
                <c:pt idx="9">
                  <c:v>2049</c:v>
                </c:pt>
                <c:pt idx="12">
                  <c:v>1895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c:v>
                </c:pt>
                <c:pt idx="3">
                  <c:v>29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7938</c:v>
                </c:pt>
                <c:pt idx="3">
                  <c:v>7707</c:v>
                </c:pt>
                <c:pt idx="6">
                  <c:v>7457</c:v>
                </c:pt>
                <c:pt idx="9">
                  <c:v>7284</c:v>
                </c:pt>
                <c:pt idx="12">
                  <c:v>7353</c:v>
                </c:pt>
              </c:numCache>
            </c:numRef>
          </c:val>
        </c:ser>
        <c:dLbls>
          <c:showLegendKey val="0"/>
          <c:showVal val="0"/>
          <c:showCatName val="0"/>
          <c:showSerName val="0"/>
          <c:showPercent val="0"/>
          <c:showBubbleSize val="0"/>
        </c:dLbls>
        <c:gapWidth val="100"/>
        <c:overlap val="100"/>
        <c:axId val="95905280"/>
        <c:axId val="9590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4954</c:v>
                </c:pt>
                <c:pt idx="2">
                  <c:v>#N/A</c:v>
                </c:pt>
                <c:pt idx="3">
                  <c:v>#N/A</c:v>
                </c:pt>
                <c:pt idx="4">
                  <c:v>4954</c:v>
                </c:pt>
                <c:pt idx="5">
                  <c:v>#N/A</c:v>
                </c:pt>
                <c:pt idx="6">
                  <c:v>#N/A</c:v>
                </c:pt>
                <c:pt idx="7">
                  <c:v>4101</c:v>
                </c:pt>
                <c:pt idx="8">
                  <c:v>#N/A</c:v>
                </c:pt>
                <c:pt idx="9">
                  <c:v>#N/A</c:v>
                </c:pt>
                <c:pt idx="10">
                  <c:v>3990</c:v>
                </c:pt>
                <c:pt idx="11">
                  <c:v>#N/A</c:v>
                </c:pt>
                <c:pt idx="12">
                  <c:v>#N/A</c:v>
                </c:pt>
                <c:pt idx="13">
                  <c:v>4181</c:v>
                </c:pt>
                <c:pt idx="14">
                  <c:v>#N/A</c:v>
                </c:pt>
              </c:numCache>
            </c:numRef>
          </c:val>
          <c:smooth val="0"/>
        </c:ser>
        <c:dLbls>
          <c:showLegendKey val="0"/>
          <c:showVal val="0"/>
          <c:showCatName val="0"/>
          <c:showSerName val="0"/>
          <c:showPercent val="0"/>
          <c:showBubbleSize val="0"/>
        </c:dLbls>
        <c:marker val="1"/>
        <c:smooth val="0"/>
        <c:axId val="95905280"/>
        <c:axId val="95907200"/>
      </c:lineChart>
      <c:catAx>
        <c:axId val="959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907200"/>
        <c:crosses val="autoZero"/>
        <c:auto val="1"/>
        <c:lblAlgn val="ctr"/>
        <c:lblOffset val="100"/>
        <c:tickLblSkip val="1"/>
        <c:tickMarkSkip val="1"/>
        <c:noMultiLvlLbl val="0"/>
      </c:catAx>
      <c:valAx>
        <c:axId val="9590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58</c:v>
                </c:pt>
              </c:numCache>
            </c:numRef>
          </c:xVal>
          <c:yVal>
            <c:numRef>
              <c:f>公会計指標分析・財政指標組合せ分析表!$K$51:$O$51</c:f>
              <c:numCache>
                <c:formatCode>#,##0.0;"▲ "#,##0.0</c:formatCode>
                <c:ptCount val="5"/>
                <c:pt idx="4">
                  <c:v>133.6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47.1</c:v>
                </c:pt>
              </c:numCache>
            </c:numRef>
          </c:xVal>
          <c:yVal>
            <c:numRef>
              <c:f>公会計指標分析・財政指標組合せ分析表!$K$55:$O$55</c:f>
              <c:numCache>
                <c:formatCode>#,##0.0;"▲ "#,##0.0</c:formatCode>
                <c:ptCount val="5"/>
                <c:pt idx="4">
                  <c:v>20.2</c:v>
                </c:pt>
              </c:numCache>
            </c:numRef>
          </c:yVal>
          <c:smooth val="0"/>
        </c:ser>
        <c:dLbls>
          <c:showLegendKey val="0"/>
          <c:showVal val="0"/>
          <c:showCatName val="0"/>
          <c:showSerName val="0"/>
          <c:showPercent val="0"/>
          <c:showBubbleSize val="0"/>
        </c:dLbls>
        <c:axId val="115887104"/>
        <c:axId val="115889280"/>
      </c:scatterChart>
      <c:valAx>
        <c:axId val="115887104"/>
        <c:scaling>
          <c:orientation val="minMax"/>
          <c:max val="59"/>
          <c:min val="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89280"/>
        <c:crosses val="autoZero"/>
        <c:crossBetween val="midCat"/>
      </c:valAx>
      <c:valAx>
        <c:axId val="11588928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88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c:v>
                </c:pt>
                <c:pt idx="1">
                  <c:v>16.399999999999999</c:v>
                </c:pt>
                <c:pt idx="2">
                  <c:v>16</c:v>
                </c:pt>
                <c:pt idx="3">
                  <c:v>15.3</c:v>
                </c:pt>
                <c:pt idx="4">
                  <c:v>14.8</c:v>
                </c:pt>
              </c:numCache>
            </c:numRef>
          </c:xVal>
          <c:yVal>
            <c:numRef>
              <c:f>公会計指標分析・財政指標組合せ分析表!$K$73:$O$73</c:f>
              <c:numCache>
                <c:formatCode>#,##0.0;"▲ "#,##0.0</c:formatCode>
                <c:ptCount val="5"/>
                <c:pt idx="0">
                  <c:v>154.80000000000001</c:v>
                </c:pt>
                <c:pt idx="1">
                  <c:v>154.80000000000001</c:v>
                </c:pt>
                <c:pt idx="2">
                  <c:v>128.19999999999999</c:v>
                </c:pt>
                <c:pt idx="3">
                  <c:v>130.30000000000001</c:v>
                </c:pt>
                <c:pt idx="4">
                  <c:v>133.6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18569216"/>
        <c:axId val="118579584"/>
      </c:scatterChart>
      <c:valAx>
        <c:axId val="118569216"/>
        <c:scaling>
          <c:orientation val="minMax"/>
          <c:max val="17.700000000000003"/>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579584"/>
        <c:crosses val="autoZero"/>
        <c:crossBetween val="midCat"/>
      </c:valAx>
      <c:valAx>
        <c:axId val="118579584"/>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569216"/>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算定に係る分子の元利償還金は減（約</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百万円）となったが、公営企業に要する経費の財源とする地方債償還の財源に充てたと認められる繰入金（約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百万円）、一部事務組合の起こした地方債に充てたと認められる負担金（約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実質公債費比率の分子は、ここ数年、減少傾向で推移していたが、平成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年度については前年度と比較して微増（約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算定の分子となる地方債残高が学校給食センター建設等により増（約</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、充当可能財源である基金が取崩しによる減（約</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将来負担比率の分子は、ここ数年、減少傾向で推移していたが、平成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年度については前年度と比較して微増（約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宮城県平均を下回っているものの、類似団体より高い水準にある。有形固定資産減価償却率については、今後上昇が見込まれるため、平成２８年度に策定した公共施設等総合管理計画及び平成２９年度以降に順次策定を予定している個別施設計画に基づいた施設の維持管理、施設の集約化や除却を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34</xdr:row>
      <xdr:rowOff>65532</xdr:rowOff>
    </xdr:to>
    <xdr:cxnSp macro="">
      <xdr:nvCxnSpPr>
        <xdr:cNvPr id="62" name="直線コネクタ 61"/>
        <xdr:cNvCxnSpPr/>
      </xdr:nvCxnSpPr>
      <xdr:spPr>
        <a:xfrm flipV="1">
          <a:off x="4760595" y="5471160"/>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69359</xdr:rowOff>
    </xdr:from>
    <xdr:ext cx="405111" cy="259045"/>
    <xdr:sp macro="" textlink="">
      <xdr:nvSpPr>
        <xdr:cNvPr id="63" name="有形固定資産減価償却率最小値テキスト"/>
        <xdr:cNvSpPr txBox="1"/>
      </xdr:nvSpPr>
      <xdr:spPr>
        <a:xfrm>
          <a:off x="4813300" y="667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3</xdr:col>
      <xdr:colOff>1082675</xdr:colOff>
      <xdr:row>34</xdr:row>
      <xdr:rowOff>65532</xdr:rowOff>
    </xdr:from>
    <xdr:to>
      <xdr:col>3</xdr:col>
      <xdr:colOff>1260475</xdr:colOff>
      <xdr:row>34</xdr:row>
      <xdr:rowOff>65532</xdr:rowOff>
    </xdr:to>
    <xdr:cxnSp macro="">
      <xdr:nvCxnSpPr>
        <xdr:cNvPr id="64" name="直線コネクタ 63"/>
        <xdr:cNvCxnSpPr/>
      </xdr:nvCxnSpPr>
      <xdr:spPr>
        <a:xfrm>
          <a:off x="4673600" y="667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116349</xdr:rowOff>
    </xdr:from>
    <xdr:ext cx="405111" cy="259045"/>
    <xdr:sp macro="" textlink="">
      <xdr:nvSpPr>
        <xdr:cNvPr id="67" name="有形固定資産減価償却率平均値テキスト"/>
        <xdr:cNvSpPr txBox="1"/>
      </xdr:nvSpPr>
      <xdr:spPr>
        <a:xfrm>
          <a:off x="4813300" y="5869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10160</xdr:rowOff>
    </xdr:from>
    <xdr:to>
      <xdr:col>3</xdr:col>
      <xdr:colOff>1222375</xdr:colOff>
      <xdr:row>27</xdr:row>
      <xdr:rowOff>111760</xdr:rowOff>
    </xdr:to>
    <xdr:sp macro="" textlink="">
      <xdr:nvSpPr>
        <xdr:cNvPr id="74" name="円/楕円 73"/>
        <xdr:cNvSpPr/>
      </xdr:nvSpPr>
      <xdr:spPr>
        <a:xfrm>
          <a:off x="47117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134637</xdr:rowOff>
    </xdr:from>
    <xdr:ext cx="405111" cy="259045"/>
    <xdr:sp macro="" textlink="">
      <xdr:nvSpPr>
        <xdr:cNvPr id="75" name="有形固定資産減価償却率該当値テキスト"/>
        <xdr:cNvSpPr txBox="1"/>
      </xdr:nvSpPr>
      <xdr:spPr>
        <a:xfrm>
          <a:off x="4813300" y="537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41</xdr:row>
      <xdr:rowOff>49530</xdr:rowOff>
    </xdr:to>
    <xdr:cxnSp macro="">
      <xdr:nvCxnSpPr>
        <xdr:cNvPr id="57" name="直線コネクタ 56"/>
        <xdr:cNvCxnSpPr/>
      </xdr:nvCxnSpPr>
      <xdr:spPr>
        <a:xfrm flipV="1">
          <a:off x="4634865" y="5802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53357</xdr:rowOff>
    </xdr:from>
    <xdr:ext cx="405111" cy="259045"/>
    <xdr:sp macro="" textlink="">
      <xdr:nvSpPr>
        <xdr:cNvPr id="58" name="【道路】&#10;有形固定資産減価償却率最小値テキスト"/>
        <xdr:cNvSpPr txBox="1"/>
      </xdr:nvSpPr>
      <xdr:spPr>
        <a:xfrm>
          <a:off x="472440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41</xdr:row>
      <xdr:rowOff>49530</xdr:rowOff>
    </xdr:from>
    <xdr:to>
      <xdr:col>6</xdr:col>
      <xdr:colOff>600075</xdr:colOff>
      <xdr:row>41</xdr:row>
      <xdr:rowOff>49530</xdr:rowOff>
    </xdr:to>
    <xdr:cxnSp macro="">
      <xdr:nvCxnSpPr>
        <xdr:cNvPr id="59" name="直線コネクタ 58"/>
        <xdr:cNvCxnSpPr/>
      </xdr:nvCxnSpPr>
      <xdr:spPr>
        <a:xfrm>
          <a:off x="4546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2" name="【道路】&#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3" name="フローチャート :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105410</xdr:rowOff>
    </xdr:from>
    <xdr:to>
      <xdr:col>6</xdr:col>
      <xdr:colOff>561975</xdr:colOff>
      <xdr:row>38</xdr:row>
      <xdr:rowOff>35560</xdr:rowOff>
    </xdr:to>
    <xdr:sp macro="" textlink="">
      <xdr:nvSpPr>
        <xdr:cNvPr id="69" name="円/楕円 68"/>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128287</xdr:rowOff>
    </xdr:from>
    <xdr:ext cx="405111" cy="259045"/>
    <xdr:sp macro="" textlink="">
      <xdr:nvSpPr>
        <xdr:cNvPr id="70" name="【道路】&#10;有形固定資産減価償却率該当値テキスト"/>
        <xdr:cNvSpPr txBox="1"/>
      </xdr:nvSpPr>
      <xdr:spPr>
        <a:xfrm>
          <a:off x="47244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124801</xdr:rowOff>
    </xdr:from>
    <xdr:to>
      <xdr:col>15</xdr:col>
      <xdr:colOff>180340</xdr:colOff>
      <xdr:row>40</xdr:row>
      <xdr:rowOff>100615</xdr:rowOff>
    </xdr:to>
    <xdr:cxnSp macro="">
      <xdr:nvCxnSpPr>
        <xdr:cNvPr id="93" name="直線コネクタ 92"/>
        <xdr:cNvCxnSpPr/>
      </xdr:nvCxnSpPr>
      <xdr:spPr>
        <a:xfrm flipV="1">
          <a:off x="10476865" y="5782651"/>
          <a:ext cx="0" cy="117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104442</xdr:rowOff>
    </xdr:from>
    <xdr:ext cx="534377" cy="259045"/>
    <xdr:sp macro="" textlink="">
      <xdr:nvSpPr>
        <xdr:cNvPr id="94" name="【道路】&#10;一人当たり延長最小値テキスト"/>
        <xdr:cNvSpPr txBox="1"/>
      </xdr:nvSpPr>
      <xdr:spPr>
        <a:xfrm>
          <a:off x="10566400" y="69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14.466</a:t>
          </a:r>
          <a:endParaRPr kumimoji="1" lang="ja-JP" altLang="en-US" sz="1000" b="1">
            <a:latin typeface="ＭＳ Ｐゴシック"/>
          </a:endParaRPr>
        </a:p>
      </xdr:txBody>
    </xdr:sp>
    <xdr:clientData/>
  </xdr:oneCellAnchor>
  <xdr:twoCellAnchor>
    <xdr:from>
      <xdr:col>15</xdr:col>
      <xdr:colOff>92075</xdr:colOff>
      <xdr:row>40</xdr:row>
      <xdr:rowOff>100615</xdr:rowOff>
    </xdr:from>
    <xdr:to>
      <xdr:col>15</xdr:col>
      <xdr:colOff>269875</xdr:colOff>
      <xdr:row>40</xdr:row>
      <xdr:rowOff>100615</xdr:rowOff>
    </xdr:to>
    <xdr:cxnSp macro="">
      <xdr:nvCxnSpPr>
        <xdr:cNvPr id="95" name="直線コネクタ 94"/>
        <xdr:cNvCxnSpPr/>
      </xdr:nvCxnSpPr>
      <xdr:spPr>
        <a:xfrm>
          <a:off x="10388600" y="695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71478</xdr:rowOff>
    </xdr:from>
    <xdr:ext cx="534377" cy="259045"/>
    <xdr:sp macro="" textlink="">
      <xdr:nvSpPr>
        <xdr:cNvPr id="96" name="【道路】&#10;一人当たり延長最大値テキスト"/>
        <xdr:cNvSpPr txBox="1"/>
      </xdr:nvSpPr>
      <xdr:spPr>
        <a:xfrm>
          <a:off x="10566400" y="55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40.187</a:t>
          </a:r>
          <a:endParaRPr kumimoji="1" lang="ja-JP" altLang="en-US" sz="1000" b="1">
            <a:latin typeface="ＭＳ Ｐゴシック"/>
          </a:endParaRPr>
        </a:p>
      </xdr:txBody>
    </xdr:sp>
    <xdr:clientData/>
  </xdr:oneCellAnchor>
  <xdr:twoCellAnchor>
    <xdr:from>
      <xdr:col>15</xdr:col>
      <xdr:colOff>92075</xdr:colOff>
      <xdr:row>33</xdr:row>
      <xdr:rowOff>124801</xdr:rowOff>
    </xdr:from>
    <xdr:to>
      <xdr:col>15</xdr:col>
      <xdr:colOff>269875</xdr:colOff>
      <xdr:row>33</xdr:row>
      <xdr:rowOff>124801</xdr:rowOff>
    </xdr:to>
    <xdr:cxnSp macro="">
      <xdr:nvCxnSpPr>
        <xdr:cNvPr id="97" name="直線コネクタ 96"/>
        <xdr:cNvCxnSpPr/>
      </xdr:nvCxnSpPr>
      <xdr:spPr>
        <a:xfrm>
          <a:off x="10388600" y="57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157273</xdr:rowOff>
    </xdr:from>
    <xdr:ext cx="534377" cy="259045"/>
    <xdr:sp macro="" textlink="">
      <xdr:nvSpPr>
        <xdr:cNvPr id="98" name="【道路】&#10;一人当たり延長平均値テキスト"/>
        <xdr:cNvSpPr txBox="1"/>
      </xdr:nvSpPr>
      <xdr:spPr>
        <a:xfrm>
          <a:off x="10566400" y="615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134396</xdr:rowOff>
    </xdr:from>
    <xdr:to>
      <xdr:col>15</xdr:col>
      <xdr:colOff>231775</xdr:colOff>
      <xdr:row>37</xdr:row>
      <xdr:rowOff>64546</xdr:rowOff>
    </xdr:to>
    <xdr:sp macro="" textlink="">
      <xdr:nvSpPr>
        <xdr:cNvPr id="99" name="フローチャート : 判断 98"/>
        <xdr:cNvSpPr/>
      </xdr:nvSpPr>
      <xdr:spPr>
        <a:xfrm>
          <a:off x="10426700" y="63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49815</xdr:rowOff>
    </xdr:from>
    <xdr:to>
      <xdr:col>15</xdr:col>
      <xdr:colOff>231775</xdr:colOff>
      <xdr:row>40</xdr:row>
      <xdr:rowOff>151415</xdr:rowOff>
    </xdr:to>
    <xdr:sp macro="" textlink="">
      <xdr:nvSpPr>
        <xdr:cNvPr id="105" name="円/楕円 104"/>
        <xdr:cNvSpPr/>
      </xdr:nvSpPr>
      <xdr:spPr>
        <a:xfrm>
          <a:off x="10426700" y="6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136192</xdr:rowOff>
    </xdr:from>
    <xdr:ext cx="534377" cy="259045"/>
    <xdr:sp macro="" textlink="">
      <xdr:nvSpPr>
        <xdr:cNvPr id="106" name="【道路】&#10;一人当たり延長該当値テキスト"/>
        <xdr:cNvSpPr txBox="1"/>
      </xdr:nvSpPr>
      <xdr:spPr>
        <a:xfrm>
          <a:off x="10566400" y="68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8" name="直線コネクタ 11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9" name="テキスト ボックス 11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0" name="直線コネクタ 11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1" name="テキスト ボックス 12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2" name="直線コネクタ 12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3" name="テキスト ボックス 12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4" name="直線コネクタ 12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5" name="テキスト ボックス 12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137160</xdr:rowOff>
    </xdr:from>
    <xdr:to>
      <xdr:col>6</xdr:col>
      <xdr:colOff>510540</xdr:colOff>
      <xdr:row>64</xdr:row>
      <xdr:rowOff>13716</xdr:rowOff>
    </xdr:to>
    <xdr:cxnSp macro="">
      <xdr:nvCxnSpPr>
        <xdr:cNvPr id="129" name="直線コネクタ 128"/>
        <xdr:cNvCxnSpPr/>
      </xdr:nvCxnSpPr>
      <xdr:spPr>
        <a:xfrm flipV="1">
          <a:off x="4634865" y="973836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17543</xdr:rowOff>
    </xdr:from>
    <xdr:ext cx="405111" cy="259045"/>
    <xdr:sp macro="" textlink="">
      <xdr:nvSpPr>
        <xdr:cNvPr id="130" name="【橋りょう・トンネル】&#10;有形固定資産減価償却率最小値テキスト"/>
        <xdr:cNvSpPr txBox="1"/>
      </xdr:nvSpPr>
      <xdr:spPr>
        <a:xfrm>
          <a:off x="4724400"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6</xdr:col>
      <xdr:colOff>422275</xdr:colOff>
      <xdr:row>64</xdr:row>
      <xdr:rowOff>13716</xdr:rowOff>
    </xdr:from>
    <xdr:to>
      <xdr:col>6</xdr:col>
      <xdr:colOff>600075</xdr:colOff>
      <xdr:row>64</xdr:row>
      <xdr:rowOff>13716</xdr:rowOff>
    </xdr:to>
    <xdr:cxnSp macro="">
      <xdr:nvCxnSpPr>
        <xdr:cNvPr id="131" name="直線コネクタ 130"/>
        <xdr:cNvCxnSpPr/>
      </xdr:nvCxnSpPr>
      <xdr:spPr>
        <a:xfrm>
          <a:off x="4546600" y="109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83837</xdr:rowOff>
    </xdr:from>
    <xdr:ext cx="405111" cy="259045"/>
    <xdr:sp macro="" textlink="">
      <xdr:nvSpPr>
        <xdr:cNvPr id="132" name="【橋りょう・トンネル】&#10;有形固定資産減価償却率最大値テキスト"/>
        <xdr:cNvSpPr txBox="1"/>
      </xdr:nvSpPr>
      <xdr:spPr>
        <a:xfrm>
          <a:off x="47244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6</xdr:col>
      <xdr:colOff>422275</xdr:colOff>
      <xdr:row>56</xdr:row>
      <xdr:rowOff>137160</xdr:rowOff>
    </xdr:from>
    <xdr:to>
      <xdr:col>6</xdr:col>
      <xdr:colOff>600075</xdr:colOff>
      <xdr:row>56</xdr:row>
      <xdr:rowOff>137160</xdr:rowOff>
    </xdr:to>
    <xdr:cxnSp macro="">
      <xdr:nvCxnSpPr>
        <xdr:cNvPr id="133" name="直線コネクタ 132"/>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128795</xdr:rowOff>
    </xdr:from>
    <xdr:ext cx="405111" cy="259045"/>
    <xdr:sp macro="" textlink="">
      <xdr:nvSpPr>
        <xdr:cNvPr id="134" name="【橋りょう・トンネル】&#10;有形固定資産減価償却率平均値テキスト"/>
        <xdr:cNvSpPr txBox="1"/>
      </xdr:nvSpPr>
      <xdr:spPr>
        <a:xfrm>
          <a:off x="4724400" y="1007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150368</xdr:rowOff>
    </xdr:from>
    <xdr:to>
      <xdr:col>6</xdr:col>
      <xdr:colOff>561975</xdr:colOff>
      <xdr:row>59</xdr:row>
      <xdr:rowOff>80518</xdr:rowOff>
    </xdr:to>
    <xdr:sp macro="" textlink="">
      <xdr:nvSpPr>
        <xdr:cNvPr id="135" name="フローチャート : 判断 134"/>
        <xdr:cNvSpPr/>
      </xdr:nvSpPr>
      <xdr:spPr>
        <a:xfrm>
          <a:off x="4584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86360</xdr:rowOff>
    </xdr:from>
    <xdr:to>
      <xdr:col>6</xdr:col>
      <xdr:colOff>561975</xdr:colOff>
      <xdr:row>57</xdr:row>
      <xdr:rowOff>16510</xdr:rowOff>
    </xdr:to>
    <xdr:sp macro="" textlink="">
      <xdr:nvSpPr>
        <xdr:cNvPr id="141" name="円/楕円 140"/>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39387</xdr:rowOff>
    </xdr:from>
    <xdr:ext cx="405111" cy="259045"/>
    <xdr:sp macro="" textlink="">
      <xdr:nvSpPr>
        <xdr:cNvPr id="142" name="【橋りょう・トンネル】&#10;有形固定資産減価償却率該当値テキスト"/>
        <xdr:cNvSpPr txBox="1"/>
      </xdr:nvSpPr>
      <xdr:spPr>
        <a:xfrm>
          <a:off x="47244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530,729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3" name="直線コネクタ 15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4" name="テキスト ボックス 15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5" name="直線コネクタ 15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6" name="テキスト ボックス 15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7" name="直線コネクタ 15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8" name="テキスト ボックス 15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9" name="直線コネクタ 15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0" name="テキスト ボックス 15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1" name="直線コネクタ 16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2" name="テキスト ボックス 16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3" name="直線コネクタ 16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4" name="テキスト ボックス 16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101569</xdr:rowOff>
    </xdr:from>
    <xdr:to>
      <xdr:col>15</xdr:col>
      <xdr:colOff>180340</xdr:colOff>
      <xdr:row>64</xdr:row>
      <xdr:rowOff>4170</xdr:rowOff>
    </xdr:to>
    <xdr:cxnSp macro="">
      <xdr:nvCxnSpPr>
        <xdr:cNvPr id="168" name="直線コネクタ 167"/>
        <xdr:cNvCxnSpPr/>
      </xdr:nvCxnSpPr>
      <xdr:spPr>
        <a:xfrm flipV="1">
          <a:off x="10476865" y="9531319"/>
          <a:ext cx="0" cy="1445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7997</xdr:rowOff>
    </xdr:from>
    <xdr:ext cx="599010" cy="259045"/>
    <xdr:sp macro="" textlink="">
      <xdr:nvSpPr>
        <xdr:cNvPr id="169" name="【橋りょう・トンネル】&#10;一人当たり有形固定資産（償却資産）額最小値テキスト"/>
        <xdr:cNvSpPr txBox="1"/>
      </xdr:nvSpPr>
      <xdr:spPr>
        <a:xfrm>
          <a:off x="10566400" y="109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116,170</a:t>
          </a:r>
          <a:endParaRPr kumimoji="1" lang="ja-JP" altLang="en-US" sz="1000" b="1">
            <a:latin typeface="ＭＳ Ｐゴシック"/>
          </a:endParaRPr>
        </a:p>
      </xdr:txBody>
    </xdr:sp>
    <xdr:clientData/>
  </xdr:oneCellAnchor>
  <xdr:twoCellAnchor>
    <xdr:from>
      <xdr:col>15</xdr:col>
      <xdr:colOff>92075</xdr:colOff>
      <xdr:row>64</xdr:row>
      <xdr:rowOff>4170</xdr:rowOff>
    </xdr:from>
    <xdr:to>
      <xdr:col>15</xdr:col>
      <xdr:colOff>269875</xdr:colOff>
      <xdr:row>64</xdr:row>
      <xdr:rowOff>4170</xdr:rowOff>
    </xdr:to>
    <xdr:cxnSp macro="">
      <xdr:nvCxnSpPr>
        <xdr:cNvPr id="170" name="直線コネクタ 169"/>
        <xdr:cNvCxnSpPr/>
      </xdr:nvCxnSpPr>
      <xdr:spPr>
        <a:xfrm>
          <a:off x="10388600" y="1097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48246</xdr:rowOff>
    </xdr:from>
    <xdr:ext cx="690189" cy="259045"/>
    <xdr:sp macro="" textlink="">
      <xdr:nvSpPr>
        <xdr:cNvPr id="171" name="【橋りょう・トンネル】&#10;一人当たり有形固定資産（償却資産）額最大値テキスト"/>
        <xdr:cNvSpPr txBox="1"/>
      </xdr:nvSpPr>
      <xdr:spPr>
        <a:xfrm>
          <a:off x="10566400" y="9306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1,444,195</a:t>
          </a:r>
          <a:endParaRPr kumimoji="1" lang="ja-JP" altLang="en-US" sz="1000" b="1">
            <a:latin typeface="ＭＳ Ｐゴシック"/>
          </a:endParaRPr>
        </a:p>
      </xdr:txBody>
    </xdr:sp>
    <xdr:clientData/>
  </xdr:oneCellAnchor>
  <xdr:twoCellAnchor>
    <xdr:from>
      <xdr:col>15</xdr:col>
      <xdr:colOff>92075</xdr:colOff>
      <xdr:row>55</xdr:row>
      <xdr:rowOff>101569</xdr:rowOff>
    </xdr:from>
    <xdr:to>
      <xdr:col>15</xdr:col>
      <xdr:colOff>269875</xdr:colOff>
      <xdr:row>55</xdr:row>
      <xdr:rowOff>101569</xdr:rowOff>
    </xdr:to>
    <xdr:cxnSp macro="">
      <xdr:nvCxnSpPr>
        <xdr:cNvPr id="172" name="直線コネクタ 171"/>
        <xdr:cNvCxnSpPr/>
      </xdr:nvCxnSpPr>
      <xdr:spPr>
        <a:xfrm>
          <a:off x="10388600" y="953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63720</xdr:rowOff>
    </xdr:from>
    <xdr:ext cx="599010" cy="259045"/>
    <xdr:sp macro="" textlink="">
      <xdr:nvSpPr>
        <xdr:cNvPr id="173" name="【橋りょう・トンネル】&#10;一人当たり有形固定資産（償却資産）額平均値テキスト"/>
        <xdr:cNvSpPr txBox="1"/>
      </xdr:nvSpPr>
      <xdr:spPr>
        <a:xfrm>
          <a:off x="10566400" y="10522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467,480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85293</xdr:rowOff>
    </xdr:from>
    <xdr:to>
      <xdr:col>15</xdr:col>
      <xdr:colOff>231775</xdr:colOff>
      <xdr:row>62</xdr:row>
      <xdr:rowOff>15443</xdr:rowOff>
    </xdr:to>
    <xdr:sp macro="" textlink="">
      <xdr:nvSpPr>
        <xdr:cNvPr id="174" name="フローチャート : 判断 173"/>
        <xdr:cNvSpPr/>
      </xdr:nvSpPr>
      <xdr:spPr>
        <a:xfrm>
          <a:off x="10426700" y="105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50769</xdr:rowOff>
    </xdr:from>
    <xdr:to>
      <xdr:col>15</xdr:col>
      <xdr:colOff>231775</xdr:colOff>
      <xdr:row>55</xdr:row>
      <xdr:rowOff>152369</xdr:rowOff>
    </xdr:to>
    <xdr:sp macro="" textlink="">
      <xdr:nvSpPr>
        <xdr:cNvPr id="180" name="円/楕円 179"/>
        <xdr:cNvSpPr/>
      </xdr:nvSpPr>
      <xdr:spPr>
        <a:xfrm>
          <a:off x="10426700" y="94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3796</xdr:rowOff>
    </xdr:from>
    <xdr:ext cx="690189" cy="259045"/>
    <xdr:sp macro="" textlink="">
      <xdr:nvSpPr>
        <xdr:cNvPr id="181" name="【橋りょう・トンネル】&#10;一人当たり有形固定資産（償却資産）額該当値テキスト"/>
        <xdr:cNvSpPr txBox="1"/>
      </xdr:nvSpPr>
      <xdr:spPr>
        <a:xfrm>
          <a:off x="10566400" y="9433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1,444,195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2" name="テキスト ボックス 19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0" name="テキスト ボックス 19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85</xdr:row>
      <xdr:rowOff>163830</xdr:rowOff>
    </xdr:to>
    <xdr:cxnSp macro="">
      <xdr:nvCxnSpPr>
        <xdr:cNvPr id="204" name="直線コネクタ 203"/>
        <xdr:cNvCxnSpPr/>
      </xdr:nvCxnSpPr>
      <xdr:spPr>
        <a:xfrm flipV="1">
          <a:off x="4634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05"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06" name="直線コネクタ 205"/>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0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08" name="直線コネクタ 20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102888</xdr:rowOff>
    </xdr:from>
    <xdr:ext cx="405111" cy="259045"/>
    <xdr:sp macro="" textlink="">
      <xdr:nvSpPr>
        <xdr:cNvPr id="209" name="【公営住宅】&#10;有形固定資産減価償却率平均値テキスト"/>
        <xdr:cNvSpPr txBox="1"/>
      </xdr:nvSpPr>
      <xdr:spPr>
        <a:xfrm>
          <a:off x="47244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124461</xdr:rowOff>
    </xdr:from>
    <xdr:to>
      <xdr:col>6</xdr:col>
      <xdr:colOff>561975</xdr:colOff>
      <xdr:row>82</xdr:row>
      <xdr:rowOff>54611</xdr:rowOff>
    </xdr:to>
    <xdr:sp macro="" textlink="">
      <xdr:nvSpPr>
        <xdr:cNvPr id="210" name="フローチャート : 判断 209"/>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33020</xdr:rowOff>
    </xdr:from>
    <xdr:to>
      <xdr:col>6</xdr:col>
      <xdr:colOff>561975</xdr:colOff>
      <xdr:row>80</xdr:row>
      <xdr:rowOff>134620</xdr:rowOff>
    </xdr:to>
    <xdr:sp macro="" textlink="">
      <xdr:nvSpPr>
        <xdr:cNvPr id="216" name="円/楕円 215"/>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55897</xdr:rowOff>
    </xdr:from>
    <xdr:ext cx="405111" cy="259045"/>
    <xdr:sp macro="" textlink="">
      <xdr:nvSpPr>
        <xdr:cNvPr id="217" name="【公営住宅】&#10;有形固定資産減価償却率該当値テキスト"/>
        <xdr:cNvSpPr txBox="1"/>
      </xdr:nvSpPr>
      <xdr:spPr>
        <a:xfrm>
          <a:off x="47244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49530</xdr:rowOff>
    </xdr:to>
    <xdr:cxnSp macro="">
      <xdr:nvCxnSpPr>
        <xdr:cNvPr id="241" name="直線コネクタ 240"/>
        <xdr:cNvCxnSpPr/>
      </xdr:nvCxnSpPr>
      <xdr:spPr>
        <a:xfrm flipV="1">
          <a:off x="10476865" y="13328650"/>
          <a:ext cx="0" cy="12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242"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0.186</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243" name="直線コネクタ 242"/>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73677</xdr:rowOff>
    </xdr:from>
    <xdr:ext cx="469744" cy="259045"/>
    <xdr:sp macro="" textlink="">
      <xdr:nvSpPr>
        <xdr:cNvPr id="244" name="【公営住宅】&#10;一人当たり面積最大値テキスト"/>
        <xdr:cNvSpPr txBox="1"/>
      </xdr:nvSpPr>
      <xdr:spPr>
        <a:xfrm>
          <a:off x="10566400" y="13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45" name="直線コネクタ 244"/>
        <xdr:cNvCxnSpPr/>
      </xdr:nvCxnSpPr>
      <xdr:spPr>
        <a:xfrm>
          <a:off x="10388600" y="133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26688</xdr:rowOff>
    </xdr:from>
    <xdr:ext cx="469744" cy="259045"/>
    <xdr:sp macro="" textlink="">
      <xdr:nvSpPr>
        <xdr:cNvPr id="246" name="【公営住宅】&#10;一人当たり面積平均値テキスト"/>
        <xdr:cNvSpPr txBox="1"/>
      </xdr:nvSpPr>
      <xdr:spPr>
        <a:xfrm>
          <a:off x="10566400" y="1391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48261</xdr:rowOff>
    </xdr:from>
    <xdr:to>
      <xdr:col>15</xdr:col>
      <xdr:colOff>231775</xdr:colOff>
      <xdr:row>81</xdr:row>
      <xdr:rowOff>149861</xdr:rowOff>
    </xdr:to>
    <xdr:sp macro="" textlink="">
      <xdr:nvSpPr>
        <xdr:cNvPr id="247" name="フローチャート : 判断 246"/>
        <xdr:cNvSpPr/>
      </xdr:nvSpPr>
      <xdr:spPr>
        <a:xfrm>
          <a:off x="10426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76200</xdr:rowOff>
    </xdr:from>
    <xdr:to>
      <xdr:col>15</xdr:col>
      <xdr:colOff>231775</xdr:colOff>
      <xdr:row>78</xdr:row>
      <xdr:rowOff>6350</xdr:rowOff>
    </xdr:to>
    <xdr:sp macro="" textlink="">
      <xdr:nvSpPr>
        <xdr:cNvPr id="253" name="円/楕円 252"/>
        <xdr:cNvSpPr/>
      </xdr:nvSpPr>
      <xdr:spPr>
        <a:xfrm>
          <a:off x="104267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29227</xdr:rowOff>
    </xdr:from>
    <xdr:ext cx="469744" cy="259045"/>
    <xdr:sp macro="" textlink="">
      <xdr:nvSpPr>
        <xdr:cNvPr id="254" name="【公営住宅】&#10;一人当たり面積該当値テキスト"/>
        <xdr:cNvSpPr txBox="1"/>
      </xdr:nvSpPr>
      <xdr:spPr>
        <a:xfrm>
          <a:off x="105664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144780</xdr:rowOff>
    </xdr:from>
    <xdr:to>
      <xdr:col>23</xdr:col>
      <xdr:colOff>516889</xdr:colOff>
      <xdr:row>41</xdr:row>
      <xdr:rowOff>112776</xdr:rowOff>
    </xdr:to>
    <xdr:cxnSp macro="">
      <xdr:nvCxnSpPr>
        <xdr:cNvPr id="289" name="直線コネクタ 288"/>
        <xdr:cNvCxnSpPr/>
      </xdr:nvCxnSpPr>
      <xdr:spPr>
        <a:xfrm flipV="1">
          <a:off x="16318864" y="580263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116603</xdr:rowOff>
    </xdr:from>
    <xdr:ext cx="405111" cy="259045"/>
    <xdr:sp macro="" textlink="">
      <xdr:nvSpPr>
        <xdr:cNvPr id="290" name="【認定こども園・幼稚園・保育所】&#10;有形固定資産減価償却率最小値テキスト"/>
        <xdr:cNvSpPr txBox="1"/>
      </xdr:nvSpPr>
      <xdr:spPr>
        <a:xfrm>
          <a:off x="164084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41</xdr:row>
      <xdr:rowOff>112776</xdr:rowOff>
    </xdr:from>
    <xdr:to>
      <xdr:col>23</xdr:col>
      <xdr:colOff>606425</xdr:colOff>
      <xdr:row>41</xdr:row>
      <xdr:rowOff>112776</xdr:rowOff>
    </xdr:to>
    <xdr:cxnSp macro="">
      <xdr:nvCxnSpPr>
        <xdr:cNvPr id="291" name="直線コネクタ 290"/>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91457</xdr:rowOff>
    </xdr:from>
    <xdr:ext cx="405111" cy="259045"/>
    <xdr:sp macro="" textlink="">
      <xdr:nvSpPr>
        <xdr:cNvPr id="292" name="【認定こども園・幼稚園・保育所】&#10;有形固定資産減価償却率最大値テキスト"/>
        <xdr:cNvSpPr txBox="1"/>
      </xdr:nvSpPr>
      <xdr:spPr>
        <a:xfrm>
          <a:off x="16408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428625</xdr:colOff>
      <xdr:row>33</xdr:row>
      <xdr:rowOff>144780</xdr:rowOff>
    </xdr:from>
    <xdr:to>
      <xdr:col>23</xdr:col>
      <xdr:colOff>606425</xdr:colOff>
      <xdr:row>33</xdr:row>
      <xdr:rowOff>144780</xdr:rowOff>
    </xdr:to>
    <xdr:cxnSp macro="">
      <xdr:nvCxnSpPr>
        <xdr:cNvPr id="293" name="直線コネクタ 29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99839</xdr:rowOff>
    </xdr:from>
    <xdr:ext cx="405111" cy="259045"/>
    <xdr:sp macro="" textlink="">
      <xdr:nvSpPr>
        <xdr:cNvPr id="294" name="【認定こども園・幼稚園・保育所】&#10;有形固定資産減価償却率平均値テキスト"/>
        <xdr:cNvSpPr txBox="1"/>
      </xdr:nvSpPr>
      <xdr:spPr>
        <a:xfrm>
          <a:off x="16408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121412</xdr:rowOff>
    </xdr:from>
    <xdr:to>
      <xdr:col>23</xdr:col>
      <xdr:colOff>568325</xdr:colOff>
      <xdr:row>37</xdr:row>
      <xdr:rowOff>51562</xdr:rowOff>
    </xdr:to>
    <xdr:sp macro="" textlink="">
      <xdr:nvSpPr>
        <xdr:cNvPr id="295" name="フローチャート : 判断 294"/>
        <xdr:cNvSpPr/>
      </xdr:nvSpPr>
      <xdr:spPr>
        <a:xfrm>
          <a:off x="16268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4826</xdr:rowOff>
    </xdr:from>
    <xdr:to>
      <xdr:col>23</xdr:col>
      <xdr:colOff>568325</xdr:colOff>
      <xdr:row>35</xdr:row>
      <xdr:rowOff>106426</xdr:rowOff>
    </xdr:to>
    <xdr:sp macro="" textlink="">
      <xdr:nvSpPr>
        <xdr:cNvPr id="301" name="円/楕円 300"/>
        <xdr:cNvSpPr/>
      </xdr:nvSpPr>
      <xdr:spPr>
        <a:xfrm>
          <a:off x="16268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27703</xdr:rowOff>
    </xdr:from>
    <xdr:ext cx="405111" cy="259045"/>
    <xdr:sp macro="" textlink="">
      <xdr:nvSpPr>
        <xdr:cNvPr id="302" name="【認定こども園・幼稚園・保育所】&#10;有形固定資産減価償却率該当値テキスト"/>
        <xdr:cNvSpPr txBox="1"/>
      </xdr:nvSpPr>
      <xdr:spPr>
        <a:xfrm>
          <a:off x="16408400" y="58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40</xdr:row>
      <xdr:rowOff>89916</xdr:rowOff>
    </xdr:to>
    <xdr:cxnSp macro="">
      <xdr:nvCxnSpPr>
        <xdr:cNvPr id="325" name="直線コネクタ 324"/>
        <xdr:cNvCxnSpPr/>
      </xdr:nvCxnSpPr>
      <xdr:spPr>
        <a:xfrm flipV="1">
          <a:off x="22160864" y="601980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326"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327" name="直線コネクタ 326"/>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28"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29" name="直線コネクタ 328"/>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330"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31" name="フローチャート : 判断 33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144272</xdr:rowOff>
    </xdr:from>
    <xdr:to>
      <xdr:col>32</xdr:col>
      <xdr:colOff>238125</xdr:colOff>
      <xdr:row>39</xdr:row>
      <xdr:rowOff>74422</xdr:rowOff>
    </xdr:to>
    <xdr:sp macro="" textlink="">
      <xdr:nvSpPr>
        <xdr:cNvPr id="337" name="円/楕円 336"/>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122699</xdr:rowOff>
    </xdr:from>
    <xdr:ext cx="469744" cy="259045"/>
    <xdr:sp macro="" textlink="">
      <xdr:nvSpPr>
        <xdr:cNvPr id="338" name="【認定こども園・幼稚園・保育所】&#10;一人当たり面積該当値テキスト"/>
        <xdr:cNvSpPr txBox="1"/>
      </xdr:nvSpPr>
      <xdr:spPr>
        <a:xfrm>
          <a:off x="22250400"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349" name="直線コネクタ 3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350" name="テキスト ボックス 349"/>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1" name="直線コネクタ 3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2" name="テキスト ボックス 3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3" name="直線コネクタ 3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54" name="テキスト ボックス 3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55" name="直線コネクタ 3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6" name="テキスト ボックス 3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36576</xdr:rowOff>
    </xdr:from>
    <xdr:to>
      <xdr:col>23</xdr:col>
      <xdr:colOff>516889</xdr:colOff>
      <xdr:row>62</xdr:row>
      <xdr:rowOff>41148</xdr:rowOff>
    </xdr:to>
    <xdr:cxnSp macro="">
      <xdr:nvCxnSpPr>
        <xdr:cNvPr id="360" name="直線コネクタ 359"/>
        <xdr:cNvCxnSpPr/>
      </xdr:nvCxnSpPr>
      <xdr:spPr>
        <a:xfrm flipV="1">
          <a:off x="16318864" y="946632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44975</xdr:rowOff>
    </xdr:from>
    <xdr:ext cx="405111" cy="259045"/>
    <xdr:sp macro="" textlink="">
      <xdr:nvSpPr>
        <xdr:cNvPr id="361" name="【学校施設】&#10;有形固定資産減価償却率最小値テキスト"/>
        <xdr:cNvSpPr txBox="1"/>
      </xdr:nvSpPr>
      <xdr:spPr>
        <a:xfrm>
          <a:off x="164084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62</xdr:row>
      <xdr:rowOff>41148</xdr:rowOff>
    </xdr:from>
    <xdr:to>
      <xdr:col>23</xdr:col>
      <xdr:colOff>606425</xdr:colOff>
      <xdr:row>62</xdr:row>
      <xdr:rowOff>41148</xdr:rowOff>
    </xdr:to>
    <xdr:cxnSp macro="">
      <xdr:nvCxnSpPr>
        <xdr:cNvPr id="362" name="直線コネクタ 361"/>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154703</xdr:rowOff>
    </xdr:from>
    <xdr:ext cx="405111" cy="259045"/>
    <xdr:sp macro="" textlink="">
      <xdr:nvSpPr>
        <xdr:cNvPr id="363" name="【学校施設】&#10;有形固定資産減価償却率最大値テキスト"/>
        <xdr:cNvSpPr txBox="1"/>
      </xdr:nvSpPr>
      <xdr:spPr>
        <a:xfrm>
          <a:off x="164084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23</xdr:col>
      <xdr:colOff>428625</xdr:colOff>
      <xdr:row>55</xdr:row>
      <xdr:rowOff>36576</xdr:rowOff>
    </xdr:from>
    <xdr:to>
      <xdr:col>23</xdr:col>
      <xdr:colOff>606425</xdr:colOff>
      <xdr:row>55</xdr:row>
      <xdr:rowOff>36576</xdr:rowOff>
    </xdr:to>
    <xdr:cxnSp macro="">
      <xdr:nvCxnSpPr>
        <xdr:cNvPr id="364" name="直線コネクタ 363"/>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62501</xdr:rowOff>
    </xdr:from>
    <xdr:ext cx="405111" cy="259045"/>
    <xdr:sp macro="" textlink="">
      <xdr:nvSpPr>
        <xdr:cNvPr id="365" name="【学校施設】&#10;有形固定資産減価償却率平均値テキスト"/>
        <xdr:cNvSpPr txBox="1"/>
      </xdr:nvSpPr>
      <xdr:spPr>
        <a:xfrm>
          <a:off x="16408400" y="9835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366" name="フローチャート : 判断 365"/>
        <xdr:cNvSpPr/>
      </xdr:nvSpPr>
      <xdr:spPr>
        <a:xfrm>
          <a:off x="162687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166370</xdr:rowOff>
    </xdr:from>
    <xdr:to>
      <xdr:col>23</xdr:col>
      <xdr:colOff>568325</xdr:colOff>
      <xdr:row>56</xdr:row>
      <xdr:rowOff>96520</xdr:rowOff>
    </xdr:to>
    <xdr:sp macro="" textlink="">
      <xdr:nvSpPr>
        <xdr:cNvPr id="372" name="円/楕円 371"/>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17797</xdr:rowOff>
    </xdr:from>
    <xdr:ext cx="405111" cy="259045"/>
    <xdr:sp macro="" textlink="">
      <xdr:nvSpPr>
        <xdr:cNvPr id="373" name="【学校施設】&#10;有形固定資産減価償却率該当値テキスト"/>
        <xdr:cNvSpPr txBox="1"/>
      </xdr:nvSpPr>
      <xdr:spPr>
        <a:xfrm>
          <a:off x="164084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85" name="直線コネクタ 3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6" name="テキスト ボックス 3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7" name="直線コネクタ 3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8" name="テキスト ボックス 3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9" name="直線コネクタ 3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0" name="テキスト ボックス 3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1" name="直線コネクタ 3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2" name="テキスト ボックス 3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3" name="直線コネクタ 3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4" name="テキスト ボックス 3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5" name="直線コネクタ 3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96" name="テキスト ボックス 3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47353</xdr:rowOff>
    </xdr:from>
    <xdr:to>
      <xdr:col>32</xdr:col>
      <xdr:colOff>186689</xdr:colOff>
      <xdr:row>63</xdr:row>
      <xdr:rowOff>76744</xdr:rowOff>
    </xdr:to>
    <xdr:cxnSp macro="">
      <xdr:nvCxnSpPr>
        <xdr:cNvPr id="400" name="直線コネクタ 399"/>
        <xdr:cNvCxnSpPr/>
      </xdr:nvCxnSpPr>
      <xdr:spPr>
        <a:xfrm flipV="1">
          <a:off x="22160864" y="9648553"/>
          <a:ext cx="0" cy="122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80571</xdr:rowOff>
    </xdr:from>
    <xdr:ext cx="469744" cy="259045"/>
    <xdr:sp macro="" textlink="">
      <xdr:nvSpPr>
        <xdr:cNvPr id="401" name="【学校施設】&#10;一人当たり面積最小値テキスト"/>
        <xdr:cNvSpPr txBox="1"/>
      </xdr:nvSpPr>
      <xdr:spPr>
        <a:xfrm>
          <a:off x="222504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1.738</a:t>
          </a:r>
          <a:endParaRPr kumimoji="1" lang="ja-JP" altLang="en-US" sz="1000" b="1">
            <a:latin typeface="ＭＳ Ｐゴシック"/>
          </a:endParaRPr>
        </a:p>
      </xdr:txBody>
    </xdr:sp>
    <xdr:clientData/>
  </xdr:oneCellAnchor>
  <xdr:twoCellAnchor>
    <xdr:from>
      <xdr:col>32</xdr:col>
      <xdr:colOff>98425</xdr:colOff>
      <xdr:row>63</xdr:row>
      <xdr:rowOff>76744</xdr:rowOff>
    </xdr:from>
    <xdr:to>
      <xdr:col>32</xdr:col>
      <xdr:colOff>276225</xdr:colOff>
      <xdr:row>63</xdr:row>
      <xdr:rowOff>76744</xdr:rowOff>
    </xdr:to>
    <xdr:cxnSp macro="">
      <xdr:nvCxnSpPr>
        <xdr:cNvPr id="402" name="直線コネクタ 401"/>
        <xdr:cNvCxnSpPr/>
      </xdr:nvCxnSpPr>
      <xdr:spPr>
        <a:xfrm>
          <a:off x="22072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165480</xdr:rowOff>
    </xdr:from>
    <xdr:ext cx="469744" cy="259045"/>
    <xdr:sp macro="" textlink="">
      <xdr:nvSpPr>
        <xdr:cNvPr id="403" name="【学校施設】&#10;一人当たり面積最大値テキスト"/>
        <xdr:cNvSpPr txBox="1"/>
      </xdr:nvSpPr>
      <xdr:spPr>
        <a:xfrm>
          <a:off x="22250400" y="9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32</xdr:col>
      <xdr:colOff>98425</xdr:colOff>
      <xdr:row>56</xdr:row>
      <xdr:rowOff>47353</xdr:rowOff>
    </xdr:from>
    <xdr:to>
      <xdr:col>32</xdr:col>
      <xdr:colOff>276225</xdr:colOff>
      <xdr:row>56</xdr:row>
      <xdr:rowOff>47353</xdr:rowOff>
    </xdr:to>
    <xdr:cxnSp macro="">
      <xdr:nvCxnSpPr>
        <xdr:cNvPr id="404" name="直線コネクタ 403"/>
        <xdr:cNvCxnSpPr/>
      </xdr:nvCxnSpPr>
      <xdr:spPr>
        <a:xfrm>
          <a:off x="22072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130101</xdr:rowOff>
    </xdr:from>
    <xdr:ext cx="469744" cy="259045"/>
    <xdr:sp macro="" textlink="">
      <xdr:nvSpPr>
        <xdr:cNvPr id="405" name="【学校施設】&#10;一人当たり面積平均値テキスト"/>
        <xdr:cNvSpPr txBox="1"/>
      </xdr:nvSpPr>
      <xdr:spPr>
        <a:xfrm>
          <a:off x="22250400" y="1024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151674</xdr:rowOff>
    </xdr:from>
    <xdr:to>
      <xdr:col>32</xdr:col>
      <xdr:colOff>238125</xdr:colOff>
      <xdr:row>60</xdr:row>
      <xdr:rowOff>81824</xdr:rowOff>
    </xdr:to>
    <xdr:sp macro="" textlink="">
      <xdr:nvSpPr>
        <xdr:cNvPr id="406" name="フローチャート : 判断 405"/>
        <xdr:cNvSpPr/>
      </xdr:nvSpPr>
      <xdr:spPr>
        <a:xfrm>
          <a:off x="22110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168003</xdr:rowOff>
    </xdr:from>
    <xdr:to>
      <xdr:col>32</xdr:col>
      <xdr:colOff>238125</xdr:colOff>
      <xdr:row>56</xdr:row>
      <xdr:rowOff>98153</xdr:rowOff>
    </xdr:to>
    <xdr:sp macro="" textlink="">
      <xdr:nvSpPr>
        <xdr:cNvPr id="412" name="円/楕円 411"/>
        <xdr:cNvSpPr/>
      </xdr:nvSpPr>
      <xdr:spPr>
        <a:xfrm>
          <a:off x="221107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121030</xdr:rowOff>
    </xdr:from>
    <xdr:ext cx="469744" cy="259045"/>
    <xdr:sp macro="" textlink="">
      <xdr:nvSpPr>
        <xdr:cNvPr id="413" name="【学校施設】&#10;一人当たり面積該当値テキスト"/>
        <xdr:cNvSpPr txBox="1"/>
      </xdr:nvSpPr>
      <xdr:spPr>
        <a:xfrm>
          <a:off x="22250400" y="95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4" name="正方形/長方形 41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1" name="正方形/長方形 42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4" name="テキスト ボックス 42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25" name="直線コネクタ 4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26" name="テキスト ボックス 42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27" name="直線コネクタ 4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28" name="テキスト ボックス 4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29" name="直線コネクタ 4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0" name="テキスト ボックス 4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31" name="直線コネクタ 4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32" name="テキスト ボックス 43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3" name="直線コネクタ 4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4" name="テキスト ボックス 4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19813</xdr:rowOff>
    </xdr:to>
    <xdr:cxnSp macro="">
      <xdr:nvCxnSpPr>
        <xdr:cNvPr id="436" name="直線コネクタ 435"/>
        <xdr:cNvCxnSpPr/>
      </xdr:nvCxnSpPr>
      <xdr:spPr>
        <a:xfrm flipV="1">
          <a:off x="16318864" y="13411200"/>
          <a:ext cx="0" cy="1353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23640</xdr:rowOff>
    </xdr:from>
    <xdr:ext cx="405111" cy="259045"/>
    <xdr:sp macro="" textlink="">
      <xdr:nvSpPr>
        <xdr:cNvPr id="437" name="【児童館】&#10;有形固定資産減価償却率最小値テキスト"/>
        <xdr:cNvSpPr txBox="1"/>
      </xdr:nvSpPr>
      <xdr:spPr>
        <a:xfrm>
          <a:off x="164084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86</xdr:row>
      <xdr:rowOff>19813</xdr:rowOff>
    </xdr:from>
    <xdr:to>
      <xdr:col>23</xdr:col>
      <xdr:colOff>606425</xdr:colOff>
      <xdr:row>86</xdr:row>
      <xdr:rowOff>19813</xdr:rowOff>
    </xdr:to>
    <xdr:cxnSp macro="">
      <xdr:nvCxnSpPr>
        <xdr:cNvPr id="438" name="直線コネクタ 437"/>
        <xdr:cNvCxnSpPr/>
      </xdr:nvCxnSpPr>
      <xdr:spPr>
        <a:xfrm>
          <a:off x="16230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39"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40" name="直線コネクタ 43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11447</xdr:rowOff>
    </xdr:from>
    <xdr:ext cx="405111" cy="259045"/>
    <xdr:sp macro="" textlink="">
      <xdr:nvSpPr>
        <xdr:cNvPr id="441" name="【児童館】&#10;有形固定資産減価償却率平均値テキスト"/>
        <xdr:cNvSpPr txBox="1"/>
      </xdr:nvSpPr>
      <xdr:spPr>
        <a:xfrm>
          <a:off x="164084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33020</xdr:rowOff>
    </xdr:from>
    <xdr:to>
      <xdr:col>23</xdr:col>
      <xdr:colOff>568325</xdr:colOff>
      <xdr:row>82</xdr:row>
      <xdr:rowOff>134620</xdr:rowOff>
    </xdr:to>
    <xdr:sp macro="" textlink="">
      <xdr:nvSpPr>
        <xdr:cNvPr id="442" name="フローチャート : 判断 441"/>
        <xdr:cNvSpPr/>
      </xdr:nvSpPr>
      <xdr:spPr>
        <a:xfrm>
          <a:off x="16268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158750</xdr:rowOff>
    </xdr:from>
    <xdr:to>
      <xdr:col>23</xdr:col>
      <xdr:colOff>568325</xdr:colOff>
      <xdr:row>78</xdr:row>
      <xdr:rowOff>88900</xdr:rowOff>
    </xdr:to>
    <xdr:sp macro="" textlink="">
      <xdr:nvSpPr>
        <xdr:cNvPr id="448" name="円/楕円 447"/>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111777</xdr:rowOff>
    </xdr:from>
    <xdr:ext cx="469744" cy="259045"/>
    <xdr:sp macro="" textlink="">
      <xdr:nvSpPr>
        <xdr:cNvPr id="449" name="【児童館】&#10;有形固定資産減価償却率該当値テキスト"/>
        <xdr:cNvSpPr txBox="1"/>
      </xdr:nvSpPr>
      <xdr:spPr>
        <a:xfrm>
          <a:off x="16408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0" name="正方形/長方形 44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7" name="正方形/長方形 45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8" name="テキスト ボックス 4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9" name="直線コネクタ 4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0" name="テキスト ボックス 45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61" name="直線コネクタ 4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2" name="テキスト ボックス 4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0.023</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3" name="直線コネクタ 4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4" name="テキスト ボックス 4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65" name="直線コネクタ 4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6" name="テキスト ボックス 4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7" name="直線コネクタ 4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68" name="テキスト ボックス 4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0.026</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69" name="直線コネクタ 4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0" name="テキスト ボックス 4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114300</xdr:rowOff>
    </xdr:to>
    <xdr:cxnSp macro="">
      <xdr:nvCxnSpPr>
        <xdr:cNvPr id="474" name="直線コネクタ 473"/>
        <xdr:cNvCxnSpPr/>
      </xdr:nvCxnSpPr>
      <xdr:spPr>
        <a:xfrm flipV="1">
          <a:off x="22160864"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75"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76" name="直線コネクタ 475"/>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477"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478" name="直線コネクタ 47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7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80" name="フローチャート : 判断 47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82550</xdr:rowOff>
    </xdr:from>
    <xdr:to>
      <xdr:col>32</xdr:col>
      <xdr:colOff>238125</xdr:colOff>
      <xdr:row>78</xdr:row>
      <xdr:rowOff>12700</xdr:rowOff>
    </xdr:to>
    <xdr:sp macro="" textlink="">
      <xdr:nvSpPr>
        <xdr:cNvPr id="486" name="円/楕円 485"/>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35577</xdr:rowOff>
    </xdr:from>
    <xdr:ext cx="469744" cy="259045"/>
    <xdr:sp macro="" textlink="">
      <xdr:nvSpPr>
        <xdr:cNvPr id="487" name="【児童館】&#10;一人当たり面積該当値テキスト"/>
        <xdr:cNvSpPr txBox="1"/>
      </xdr:nvSpPr>
      <xdr:spPr>
        <a:xfrm>
          <a:off x="22250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8" name="正方形/長方形 4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5" name="正方形/長方形 4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8" name="テキスト ボックス 4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9" name="直線コネクタ 4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0" name="テキスト ボックス 4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1" name="直線コネクタ 5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2" name="テキスト ボックス 5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3" name="直線コネクタ 5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4" name="テキスト ボックス 5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5" name="直線コネクタ 5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6" name="テキスト ボックス 50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0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133350</xdr:rowOff>
    </xdr:from>
    <xdr:to>
      <xdr:col>23</xdr:col>
      <xdr:colOff>516889</xdr:colOff>
      <xdr:row>108</xdr:row>
      <xdr:rowOff>16763</xdr:rowOff>
    </xdr:to>
    <xdr:cxnSp macro="">
      <xdr:nvCxnSpPr>
        <xdr:cNvPr id="510" name="直線コネクタ 509"/>
        <xdr:cNvCxnSpPr/>
      </xdr:nvCxnSpPr>
      <xdr:spPr>
        <a:xfrm flipV="1">
          <a:off x="16318864" y="17278350"/>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20590</xdr:rowOff>
    </xdr:from>
    <xdr:ext cx="405111" cy="259045"/>
    <xdr:sp macro="" textlink="">
      <xdr:nvSpPr>
        <xdr:cNvPr id="511" name="【公民館】&#10;有形固定資産減価償却率最小値テキスト"/>
        <xdr:cNvSpPr txBox="1"/>
      </xdr:nvSpPr>
      <xdr:spPr>
        <a:xfrm>
          <a:off x="16408400" y="185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108</xdr:row>
      <xdr:rowOff>16763</xdr:rowOff>
    </xdr:from>
    <xdr:to>
      <xdr:col>23</xdr:col>
      <xdr:colOff>606425</xdr:colOff>
      <xdr:row>108</xdr:row>
      <xdr:rowOff>16763</xdr:rowOff>
    </xdr:to>
    <xdr:cxnSp macro="">
      <xdr:nvCxnSpPr>
        <xdr:cNvPr id="512" name="直線コネクタ 511"/>
        <xdr:cNvCxnSpPr/>
      </xdr:nvCxnSpPr>
      <xdr:spPr>
        <a:xfrm>
          <a:off x="16230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80027</xdr:rowOff>
    </xdr:from>
    <xdr:ext cx="405111" cy="259045"/>
    <xdr:sp macro="" textlink="">
      <xdr:nvSpPr>
        <xdr:cNvPr id="513" name="【公民館】&#10;有形固定資産減価償却率最大値テキスト"/>
        <xdr:cNvSpPr txBox="1"/>
      </xdr:nvSpPr>
      <xdr:spPr>
        <a:xfrm>
          <a:off x="164084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23</xdr:col>
      <xdr:colOff>428625</xdr:colOff>
      <xdr:row>100</xdr:row>
      <xdr:rowOff>133350</xdr:rowOff>
    </xdr:from>
    <xdr:to>
      <xdr:col>23</xdr:col>
      <xdr:colOff>606425</xdr:colOff>
      <xdr:row>100</xdr:row>
      <xdr:rowOff>133350</xdr:rowOff>
    </xdr:to>
    <xdr:cxnSp macro="">
      <xdr:nvCxnSpPr>
        <xdr:cNvPr id="514" name="直線コネクタ 513"/>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44975</xdr:rowOff>
    </xdr:from>
    <xdr:ext cx="405111" cy="259045"/>
    <xdr:sp macro="" textlink="">
      <xdr:nvSpPr>
        <xdr:cNvPr id="515" name="【公民館】&#10;有形固定資産減価償却率平均値テキスト"/>
        <xdr:cNvSpPr txBox="1"/>
      </xdr:nvSpPr>
      <xdr:spPr>
        <a:xfrm>
          <a:off x="16408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66548</xdr:rowOff>
    </xdr:from>
    <xdr:to>
      <xdr:col>23</xdr:col>
      <xdr:colOff>568325</xdr:colOff>
      <xdr:row>103</xdr:row>
      <xdr:rowOff>168148</xdr:rowOff>
    </xdr:to>
    <xdr:sp macro="" textlink="">
      <xdr:nvSpPr>
        <xdr:cNvPr id="516" name="フローチャート : 判断 515"/>
        <xdr:cNvSpPr/>
      </xdr:nvSpPr>
      <xdr:spPr>
        <a:xfrm>
          <a:off x="16268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82550</xdr:rowOff>
    </xdr:from>
    <xdr:to>
      <xdr:col>23</xdr:col>
      <xdr:colOff>568325</xdr:colOff>
      <xdr:row>101</xdr:row>
      <xdr:rowOff>12700</xdr:rowOff>
    </xdr:to>
    <xdr:sp macro="" textlink="">
      <xdr:nvSpPr>
        <xdr:cNvPr id="522" name="円/楕円 521"/>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35577</xdr:rowOff>
    </xdr:from>
    <xdr:ext cx="405111" cy="259045"/>
    <xdr:sp macro="" textlink="">
      <xdr:nvSpPr>
        <xdr:cNvPr id="523" name="【公民館】&#10;有形固定資産減価償却率該当値テキスト"/>
        <xdr:cNvSpPr txBox="1"/>
      </xdr:nvSpPr>
      <xdr:spPr>
        <a:xfrm>
          <a:off x="164084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4" name="正方形/長方形 52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1" name="正方形/長方形 53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153924</xdr:rowOff>
    </xdr:from>
    <xdr:to>
      <xdr:col>32</xdr:col>
      <xdr:colOff>186689</xdr:colOff>
      <xdr:row>107</xdr:row>
      <xdr:rowOff>101346</xdr:rowOff>
    </xdr:to>
    <xdr:cxnSp macro="">
      <xdr:nvCxnSpPr>
        <xdr:cNvPr id="545" name="直線コネクタ 544"/>
        <xdr:cNvCxnSpPr/>
      </xdr:nvCxnSpPr>
      <xdr:spPr>
        <a:xfrm flipV="1">
          <a:off x="22160864" y="1729892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105173</xdr:rowOff>
    </xdr:from>
    <xdr:ext cx="469744" cy="259045"/>
    <xdr:sp macro="" textlink="">
      <xdr:nvSpPr>
        <xdr:cNvPr id="546" name="【公民館】&#10;一人当たり面積最小値テキスト"/>
        <xdr:cNvSpPr txBox="1"/>
      </xdr:nvSpPr>
      <xdr:spPr>
        <a:xfrm>
          <a:off x="22250400"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107</xdr:row>
      <xdr:rowOff>101346</xdr:rowOff>
    </xdr:from>
    <xdr:to>
      <xdr:col>32</xdr:col>
      <xdr:colOff>276225</xdr:colOff>
      <xdr:row>107</xdr:row>
      <xdr:rowOff>101346</xdr:rowOff>
    </xdr:to>
    <xdr:cxnSp macro="">
      <xdr:nvCxnSpPr>
        <xdr:cNvPr id="547" name="直線コネクタ 546"/>
        <xdr:cNvCxnSpPr/>
      </xdr:nvCxnSpPr>
      <xdr:spPr>
        <a:xfrm>
          <a:off x="22072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100601</xdr:rowOff>
    </xdr:from>
    <xdr:ext cx="469744" cy="259045"/>
    <xdr:sp macro="" textlink="">
      <xdr:nvSpPr>
        <xdr:cNvPr id="548" name="【公民館】&#10;一人当たり面積最大値テキスト"/>
        <xdr:cNvSpPr txBox="1"/>
      </xdr:nvSpPr>
      <xdr:spPr>
        <a:xfrm>
          <a:off x="222504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0.566</a:t>
          </a:r>
          <a:endParaRPr kumimoji="1" lang="ja-JP" altLang="en-US" sz="1000" b="1">
            <a:latin typeface="ＭＳ Ｐゴシック"/>
          </a:endParaRPr>
        </a:p>
      </xdr:txBody>
    </xdr:sp>
    <xdr:clientData/>
  </xdr:oneCellAnchor>
  <xdr:twoCellAnchor>
    <xdr:from>
      <xdr:col>32</xdr:col>
      <xdr:colOff>98425</xdr:colOff>
      <xdr:row>100</xdr:row>
      <xdr:rowOff>153924</xdr:rowOff>
    </xdr:from>
    <xdr:to>
      <xdr:col>32</xdr:col>
      <xdr:colOff>276225</xdr:colOff>
      <xdr:row>100</xdr:row>
      <xdr:rowOff>153924</xdr:rowOff>
    </xdr:to>
    <xdr:cxnSp macro="">
      <xdr:nvCxnSpPr>
        <xdr:cNvPr id="549" name="直線コネクタ 54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15257</xdr:rowOff>
    </xdr:from>
    <xdr:ext cx="469744" cy="259045"/>
    <xdr:sp macro="" textlink="">
      <xdr:nvSpPr>
        <xdr:cNvPr id="550" name="【公民館】&#10;一人当たり面積平均値テキスト"/>
        <xdr:cNvSpPr txBox="1"/>
      </xdr:nvSpPr>
      <xdr:spPr>
        <a:xfrm>
          <a:off x="222504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51" name="フローチャート : 判断 55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103124</xdr:rowOff>
    </xdr:from>
    <xdr:to>
      <xdr:col>32</xdr:col>
      <xdr:colOff>238125</xdr:colOff>
      <xdr:row>101</xdr:row>
      <xdr:rowOff>33274</xdr:rowOff>
    </xdr:to>
    <xdr:sp macro="" textlink="">
      <xdr:nvSpPr>
        <xdr:cNvPr id="557" name="円/楕円 556"/>
        <xdr:cNvSpPr/>
      </xdr:nvSpPr>
      <xdr:spPr>
        <a:xfrm>
          <a:off x="221107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56151</xdr:rowOff>
    </xdr:from>
    <xdr:ext cx="469744" cy="259045"/>
    <xdr:sp macro="" textlink="">
      <xdr:nvSpPr>
        <xdr:cNvPr id="558" name="【公民館】&#10;一人当たり面積該当値テキスト"/>
        <xdr:cNvSpPr txBox="1"/>
      </xdr:nvSpPr>
      <xdr:spPr>
        <a:xfrm>
          <a:off x="22250400" y="172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59" name="正方形/長方形 5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1" name="テキスト ボックス 5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上回っているものの、福祉施設のみ類似団体平均を下回っている。特に有形固定資産減価償却率が高くなっている児童館及び公民館については、ほとんどの施設が昭和４０年代から昭和５０年代にかけて建築されており、財務省令で定める耐用年数を超過しているが、現在は施設運営・住民サービスに影響がないよう、老朽箇所の修繕を行いながら使用している。全体の５割以上が一般的に大規模改修が必要となる築３０年を経過しており、ほとんどの類型において一人当たりの面積が類似団体平均を上回っていることから、平成２８年度に策定した公共施設等総合管理計画及び平成２９年度以降に順次策定を予定している個別施設計画に基づき、施設の集約化や除却による施設総量の適正化を図るとともに、老朽化対策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2286</xdr:rowOff>
    </xdr:from>
    <xdr:to>
      <xdr:col>6</xdr:col>
      <xdr:colOff>510540</xdr:colOff>
      <xdr:row>63</xdr:row>
      <xdr:rowOff>45720</xdr:rowOff>
    </xdr:to>
    <xdr:cxnSp macro="">
      <xdr:nvCxnSpPr>
        <xdr:cNvPr id="71" name="直線コネクタ 70"/>
        <xdr:cNvCxnSpPr/>
      </xdr:nvCxnSpPr>
      <xdr:spPr>
        <a:xfrm flipV="1">
          <a:off x="4634865" y="960348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49547</xdr:rowOff>
    </xdr:from>
    <xdr:ext cx="405111" cy="259045"/>
    <xdr:sp macro="" textlink="">
      <xdr:nvSpPr>
        <xdr:cNvPr id="72" name="【体育館・プール】&#10;有形固定資産減価償却率最小値テキスト"/>
        <xdr:cNvSpPr txBox="1"/>
      </xdr:nvSpPr>
      <xdr:spPr>
        <a:xfrm>
          <a:off x="4724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422275</xdr:colOff>
      <xdr:row>63</xdr:row>
      <xdr:rowOff>45720</xdr:rowOff>
    </xdr:from>
    <xdr:to>
      <xdr:col>6</xdr:col>
      <xdr:colOff>600075</xdr:colOff>
      <xdr:row>63</xdr:row>
      <xdr:rowOff>45720</xdr:rowOff>
    </xdr:to>
    <xdr:cxnSp macro="">
      <xdr:nvCxnSpPr>
        <xdr:cNvPr id="73" name="直線コネクタ 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120413</xdr:rowOff>
    </xdr:from>
    <xdr:ext cx="405111" cy="259045"/>
    <xdr:sp macro="" textlink="">
      <xdr:nvSpPr>
        <xdr:cNvPr id="74" name="【体育館・プール】&#10;有形固定資産減価償却率最大値テキスト"/>
        <xdr:cNvSpPr txBox="1"/>
      </xdr:nvSpPr>
      <xdr:spPr>
        <a:xfrm>
          <a:off x="4724400"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6</xdr:col>
      <xdr:colOff>422275</xdr:colOff>
      <xdr:row>56</xdr:row>
      <xdr:rowOff>2286</xdr:rowOff>
    </xdr:from>
    <xdr:to>
      <xdr:col>6</xdr:col>
      <xdr:colOff>600075</xdr:colOff>
      <xdr:row>56</xdr:row>
      <xdr:rowOff>2286</xdr:rowOff>
    </xdr:to>
    <xdr:cxnSp macro="">
      <xdr:nvCxnSpPr>
        <xdr:cNvPr id="75" name="直線コネクタ 74"/>
        <xdr:cNvCxnSpPr/>
      </xdr:nvCxnSpPr>
      <xdr:spPr>
        <a:xfrm>
          <a:off x="4546600" y="96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53357</xdr:rowOff>
    </xdr:from>
    <xdr:ext cx="405111" cy="259045"/>
    <xdr:sp macro="" textlink="">
      <xdr:nvSpPr>
        <xdr:cNvPr id="76" name="【体育館・プール】&#10;有形固定資産減価償却率平均値テキスト"/>
        <xdr:cNvSpPr txBox="1"/>
      </xdr:nvSpPr>
      <xdr:spPr>
        <a:xfrm>
          <a:off x="47244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74930</xdr:rowOff>
    </xdr:from>
    <xdr:to>
      <xdr:col>6</xdr:col>
      <xdr:colOff>561975</xdr:colOff>
      <xdr:row>60</xdr:row>
      <xdr:rowOff>5080</xdr:rowOff>
    </xdr:to>
    <xdr:sp macro="" textlink="">
      <xdr:nvSpPr>
        <xdr:cNvPr id="77" name="フローチャート : 判断 7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122936</xdr:rowOff>
    </xdr:from>
    <xdr:to>
      <xdr:col>6</xdr:col>
      <xdr:colOff>561975</xdr:colOff>
      <xdr:row>56</xdr:row>
      <xdr:rowOff>53086</xdr:rowOff>
    </xdr:to>
    <xdr:sp macro="" textlink="">
      <xdr:nvSpPr>
        <xdr:cNvPr id="83" name="円/楕円 82"/>
        <xdr:cNvSpPr/>
      </xdr:nvSpPr>
      <xdr:spPr>
        <a:xfrm>
          <a:off x="45847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75963</xdr:rowOff>
    </xdr:from>
    <xdr:ext cx="405111" cy="259045"/>
    <xdr:sp macro="" textlink="">
      <xdr:nvSpPr>
        <xdr:cNvPr id="84" name="【体育館・プール】&#10;有形固定資産減価償却率該当値テキスト"/>
        <xdr:cNvSpPr txBox="1"/>
      </xdr:nvSpPr>
      <xdr:spPr>
        <a:xfrm>
          <a:off x="4724400" y="950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62</xdr:row>
      <xdr:rowOff>165735</xdr:rowOff>
    </xdr:to>
    <xdr:cxnSp macro="">
      <xdr:nvCxnSpPr>
        <xdr:cNvPr id="108" name="直線コネクタ 107"/>
        <xdr:cNvCxnSpPr/>
      </xdr:nvCxnSpPr>
      <xdr:spPr>
        <a:xfrm flipV="1">
          <a:off x="10476865" y="962025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169562</xdr:rowOff>
    </xdr:from>
    <xdr:ext cx="469744" cy="259045"/>
    <xdr:sp macro="" textlink="">
      <xdr:nvSpPr>
        <xdr:cNvPr id="109" name="【体育館・プール】&#10;一人当たり面積最小値テキスト"/>
        <xdr:cNvSpPr txBox="1"/>
      </xdr:nvSpPr>
      <xdr:spPr>
        <a:xfrm>
          <a:off x="10566400"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62</xdr:row>
      <xdr:rowOff>165735</xdr:rowOff>
    </xdr:from>
    <xdr:to>
      <xdr:col>15</xdr:col>
      <xdr:colOff>269875</xdr:colOff>
      <xdr:row>62</xdr:row>
      <xdr:rowOff>165735</xdr:rowOff>
    </xdr:to>
    <xdr:cxnSp macro="">
      <xdr:nvCxnSpPr>
        <xdr:cNvPr id="110" name="直線コネクタ 109"/>
        <xdr:cNvCxnSpPr/>
      </xdr:nvCxnSpPr>
      <xdr:spPr>
        <a:xfrm>
          <a:off x="10388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11"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12" name="直線コネクタ 111"/>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161942</xdr:rowOff>
    </xdr:from>
    <xdr:ext cx="469744" cy="259045"/>
    <xdr:sp macro="" textlink="">
      <xdr:nvSpPr>
        <xdr:cNvPr id="113" name="【体育館・プール】&#10;一人当たり面積平均値テキスト"/>
        <xdr:cNvSpPr txBox="1"/>
      </xdr:nvSpPr>
      <xdr:spPr>
        <a:xfrm>
          <a:off x="10566400" y="10106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xdr:rowOff>
    </xdr:from>
    <xdr:to>
      <xdr:col>15</xdr:col>
      <xdr:colOff>231775</xdr:colOff>
      <xdr:row>59</xdr:row>
      <xdr:rowOff>113665</xdr:rowOff>
    </xdr:to>
    <xdr:sp macro="" textlink="">
      <xdr:nvSpPr>
        <xdr:cNvPr id="114" name="フローチャート : 判断 113"/>
        <xdr:cNvSpPr/>
      </xdr:nvSpPr>
      <xdr:spPr>
        <a:xfrm>
          <a:off x="104267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139700</xdr:rowOff>
    </xdr:from>
    <xdr:to>
      <xdr:col>15</xdr:col>
      <xdr:colOff>231775</xdr:colOff>
      <xdr:row>56</xdr:row>
      <xdr:rowOff>69850</xdr:rowOff>
    </xdr:to>
    <xdr:sp macro="" textlink="">
      <xdr:nvSpPr>
        <xdr:cNvPr id="120" name="円/楕円 119"/>
        <xdr:cNvSpPr/>
      </xdr:nvSpPr>
      <xdr:spPr>
        <a:xfrm>
          <a:off x="10426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92727</xdr:rowOff>
    </xdr:from>
    <xdr:ext cx="469744" cy="259045"/>
    <xdr:sp macro="" textlink="">
      <xdr:nvSpPr>
        <xdr:cNvPr id="121" name="【体育館・プール】&#10;一人当たり面積該当値テキスト"/>
        <xdr:cNvSpPr txBox="1"/>
      </xdr:nvSpPr>
      <xdr:spPr>
        <a:xfrm>
          <a:off x="10566400"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3" name="直線コネクタ 1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4" name="テキスト ボックス 1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5" name="直線コネクタ 1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6" name="テキスト ボックス 1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7" name="直線コネクタ 1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8" name="テキスト ボックス 1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39" name="直線コネクタ 1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0" name="テキスト ボックス 1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1" name="直線コネクタ 1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2" name="テキスト ボックス 1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3" name="直線コネクタ 1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4" name="テキスト ボックス 1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86</xdr:row>
      <xdr:rowOff>99061</xdr:rowOff>
    </xdr:to>
    <xdr:cxnSp macro="">
      <xdr:nvCxnSpPr>
        <xdr:cNvPr id="146" name="直線コネクタ 145"/>
        <xdr:cNvCxnSpPr/>
      </xdr:nvCxnSpPr>
      <xdr:spPr>
        <a:xfrm flipV="1">
          <a:off x="4634865" y="13555980"/>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47"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48" name="直線コネクタ 147"/>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49"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0" name="直線コネクタ 149"/>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86377</xdr:rowOff>
    </xdr:from>
    <xdr:ext cx="405111" cy="259045"/>
    <xdr:sp macro="" textlink="">
      <xdr:nvSpPr>
        <xdr:cNvPr id="151" name="【福祉施設】&#10;有形固定資産減価償却率平均値テキスト"/>
        <xdr:cNvSpPr txBox="1"/>
      </xdr:nvSpPr>
      <xdr:spPr>
        <a:xfrm>
          <a:off x="4724400" y="14316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63500</xdr:rowOff>
    </xdr:from>
    <xdr:to>
      <xdr:col>6</xdr:col>
      <xdr:colOff>561975</xdr:colOff>
      <xdr:row>84</xdr:row>
      <xdr:rowOff>165100</xdr:rowOff>
    </xdr:to>
    <xdr:sp macro="" textlink="">
      <xdr:nvSpPr>
        <xdr:cNvPr id="152" name="フローチャート : 判断 151"/>
        <xdr:cNvSpPr/>
      </xdr:nvSpPr>
      <xdr:spPr>
        <a:xfrm>
          <a:off x="45847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3" name="テキスト ボックス 1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4" name="テキスト ボックス 1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5" name="テキスト ボックス 1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6" name="テキスト ボックス 1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7" name="テキスト ボックス 1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48261</xdr:rowOff>
    </xdr:from>
    <xdr:to>
      <xdr:col>6</xdr:col>
      <xdr:colOff>561975</xdr:colOff>
      <xdr:row>86</xdr:row>
      <xdr:rowOff>149861</xdr:rowOff>
    </xdr:to>
    <xdr:sp macro="" textlink="">
      <xdr:nvSpPr>
        <xdr:cNvPr id="158" name="円/楕円 157"/>
        <xdr:cNvSpPr/>
      </xdr:nvSpPr>
      <xdr:spPr>
        <a:xfrm>
          <a:off x="4584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134638</xdr:rowOff>
    </xdr:from>
    <xdr:ext cx="405111" cy="259045"/>
    <xdr:sp macro="" textlink="">
      <xdr:nvSpPr>
        <xdr:cNvPr id="159" name="【福祉施設】&#10;有形固定資産減価償却率該当値テキスト"/>
        <xdr:cNvSpPr txBox="1"/>
      </xdr:nvSpPr>
      <xdr:spPr>
        <a:xfrm>
          <a:off x="47244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0"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1" name="正方形/長方形 1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2" name="正方形/長方形 1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3" name="正方形/長方形 1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4" name="正方形/長方形 1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5" name="正方形/長方形 1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6" name="正方形/長方形 1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7" name="正方形/長方形 16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8" name="テキスト ボックス 1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9" name="直線コネクタ 1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0" name="直線コネクタ 1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1" name="テキスト ボックス 1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2" name="直線コネクタ 1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3" name="テキスト ボックス 1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4" name="直線コネクタ 1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5" name="テキスト ボックス 1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6" name="直線コネクタ 1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7" name="テキスト ボックス 1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78" name="直線コネクタ 1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79" name="テキスト ボックス 1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0" name="直線コネクタ 1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1" name="テキスト ボックス 1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22861</xdr:rowOff>
    </xdr:from>
    <xdr:to>
      <xdr:col>15</xdr:col>
      <xdr:colOff>180340</xdr:colOff>
      <xdr:row>86</xdr:row>
      <xdr:rowOff>19050</xdr:rowOff>
    </xdr:to>
    <xdr:cxnSp macro="">
      <xdr:nvCxnSpPr>
        <xdr:cNvPr id="183" name="直線コネクタ 182"/>
        <xdr:cNvCxnSpPr/>
      </xdr:nvCxnSpPr>
      <xdr:spPr>
        <a:xfrm flipV="1">
          <a:off x="10476865" y="13567411"/>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22877</xdr:rowOff>
    </xdr:from>
    <xdr:ext cx="469744" cy="259045"/>
    <xdr:sp macro="" textlink="">
      <xdr:nvSpPr>
        <xdr:cNvPr id="184" name="【福祉施設】&#10;一人当たり面積最小値テキスト"/>
        <xdr:cNvSpPr txBox="1"/>
      </xdr:nvSpPr>
      <xdr:spPr>
        <a:xfrm>
          <a:off x="10566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19050</xdr:rowOff>
    </xdr:from>
    <xdr:to>
      <xdr:col>15</xdr:col>
      <xdr:colOff>269875</xdr:colOff>
      <xdr:row>86</xdr:row>
      <xdr:rowOff>19050</xdr:rowOff>
    </xdr:to>
    <xdr:cxnSp macro="">
      <xdr:nvCxnSpPr>
        <xdr:cNvPr id="185" name="直線コネクタ 184"/>
        <xdr:cNvCxnSpPr/>
      </xdr:nvCxnSpPr>
      <xdr:spPr>
        <a:xfrm>
          <a:off x="10388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140988</xdr:rowOff>
    </xdr:from>
    <xdr:ext cx="469744" cy="259045"/>
    <xdr:sp macro="" textlink="">
      <xdr:nvSpPr>
        <xdr:cNvPr id="186" name="【福祉施設】&#10;一人当たり面積最大値テキスト"/>
        <xdr:cNvSpPr txBox="1"/>
      </xdr:nvSpPr>
      <xdr:spPr>
        <a:xfrm>
          <a:off x="10566400"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79</xdr:row>
      <xdr:rowOff>22861</xdr:rowOff>
    </xdr:from>
    <xdr:to>
      <xdr:col>15</xdr:col>
      <xdr:colOff>269875</xdr:colOff>
      <xdr:row>79</xdr:row>
      <xdr:rowOff>22861</xdr:rowOff>
    </xdr:to>
    <xdr:cxnSp macro="">
      <xdr:nvCxnSpPr>
        <xdr:cNvPr id="187" name="直線コネクタ 186"/>
        <xdr:cNvCxnSpPr/>
      </xdr:nvCxnSpPr>
      <xdr:spPr>
        <a:xfrm>
          <a:off x="10388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167657</xdr:rowOff>
    </xdr:from>
    <xdr:ext cx="469744" cy="259045"/>
    <xdr:sp macro="" textlink="">
      <xdr:nvSpPr>
        <xdr:cNvPr id="188" name="【福祉施設】&#10;一人当たり面積平均値テキスト"/>
        <xdr:cNvSpPr txBox="1"/>
      </xdr:nvSpPr>
      <xdr:spPr>
        <a:xfrm>
          <a:off x="10566400" y="1422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17780</xdr:rowOff>
    </xdr:from>
    <xdr:to>
      <xdr:col>15</xdr:col>
      <xdr:colOff>231775</xdr:colOff>
      <xdr:row>83</xdr:row>
      <xdr:rowOff>119380</xdr:rowOff>
    </xdr:to>
    <xdr:sp macro="" textlink="">
      <xdr:nvSpPr>
        <xdr:cNvPr id="189" name="フローチャート : 判断 188"/>
        <xdr:cNvSpPr/>
      </xdr:nvSpPr>
      <xdr:spPr>
        <a:xfrm>
          <a:off x="10426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0" name="テキスト ボックス 1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1" name="テキスト ボックス 1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2" name="テキスト ボックス 1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3" name="テキスト ボックス 1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4" name="テキスト ボックス 1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143511</xdr:rowOff>
    </xdr:from>
    <xdr:to>
      <xdr:col>15</xdr:col>
      <xdr:colOff>231775</xdr:colOff>
      <xdr:row>79</xdr:row>
      <xdr:rowOff>73661</xdr:rowOff>
    </xdr:to>
    <xdr:sp macro="" textlink="">
      <xdr:nvSpPr>
        <xdr:cNvPr id="195" name="円/楕円 194"/>
        <xdr:cNvSpPr/>
      </xdr:nvSpPr>
      <xdr:spPr>
        <a:xfrm>
          <a:off x="10426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96538</xdr:rowOff>
    </xdr:from>
    <xdr:ext cx="469744" cy="259045"/>
    <xdr:sp macro="" textlink="">
      <xdr:nvSpPr>
        <xdr:cNvPr id="196" name="【福祉施設】&#10;一人当たり面積該当値テキスト"/>
        <xdr:cNvSpPr txBox="1"/>
      </xdr:nvSpPr>
      <xdr:spPr>
        <a:xfrm>
          <a:off x="10566400" y="134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7" name="正方形/長方形 19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8" name="正方形/長方形 1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9" name="正方形/長方形 1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0" name="正方形/長方形 1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1" name="正方形/長方形 2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2" name="正方形/長方形 2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3" name="正方形/長方形 2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4" name="正方形/長方形 20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5" name="正方形/長方形 2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6" name="正方形/長方形 2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7" name="正方形/長方形 2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8" name="正方形/長方形 2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9" name="正方形/長方形 2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0" name="正方形/長方形 2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1" name="正方形/長方形 2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2" name="正方形/長方形 21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3" name="正方形/長方形 21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4" name="正方形/長方形 2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5" name="正方形/長方形 2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6" name="正方形/長方形 2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7" name="正方形/長方形 2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8" name="正方形/長方形 2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9" name="正方形/長方形 2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0" name="正方形/長方形 21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1" name="正方形/長方形 22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2" name="正方形/長方形 2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3" name="正方形/長方形 2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4" name="正方形/長方形 2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5" name="正方形/長方形 2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6" name="正方形/長方形 2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7" name="正方形/長方形 2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28" name="正方形/長方形 227"/>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29" name="正方形/長方形 22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0" name="正方形/長方形 2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1" name="正方形/長方形 2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2" name="正方形/長方形 2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3" name="正方形/長方形 2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4" name="正方形/長方形 2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5" name="正方形/長方形 2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6" name="正方形/長方形 23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7" name="テキスト ボックス 2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8" name="直線コネクタ 2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39" name="テキスト ボックス 2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0" name="直線コネクタ 2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1" name="テキスト ボックス 2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2" name="直線コネクタ 2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3" name="テキスト ボックス 2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4" name="直線コネクタ 2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5" name="テキスト ボックス 2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6" name="直線コネクタ 2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7" name="テキスト ボックス 2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48" name="直線コネクタ 2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49" name="テキスト ボックス 2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0" name="直線コネクタ 2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1" name="テキスト ボックス 2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150495</xdr:rowOff>
    </xdr:from>
    <xdr:to>
      <xdr:col>23</xdr:col>
      <xdr:colOff>516889</xdr:colOff>
      <xdr:row>64</xdr:row>
      <xdr:rowOff>148590</xdr:rowOff>
    </xdr:to>
    <xdr:cxnSp macro="">
      <xdr:nvCxnSpPr>
        <xdr:cNvPr id="253" name="直線コネクタ 252"/>
        <xdr:cNvCxnSpPr/>
      </xdr:nvCxnSpPr>
      <xdr:spPr>
        <a:xfrm flipV="1">
          <a:off x="16318864" y="975169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254" name="【保健センター・保健所】&#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255" name="直線コネクタ 254"/>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97172</xdr:rowOff>
    </xdr:from>
    <xdr:ext cx="405111" cy="259045"/>
    <xdr:sp macro="" textlink="">
      <xdr:nvSpPr>
        <xdr:cNvPr id="256" name="【保健センター・保健所】&#10;有形固定資産減価償却率最大値テキスト"/>
        <xdr:cNvSpPr txBox="1"/>
      </xdr:nvSpPr>
      <xdr:spPr>
        <a:xfrm>
          <a:off x="16408400" y="952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56</xdr:row>
      <xdr:rowOff>150495</xdr:rowOff>
    </xdr:from>
    <xdr:to>
      <xdr:col>23</xdr:col>
      <xdr:colOff>606425</xdr:colOff>
      <xdr:row>56</xdr:row>
      <xdr:rowOff>150495</xdr:rowOff>
    </xdr:to>
    <xdr:cxnSp macro="">
      <xdr:nvCxnSpPr>
        <xdr:cNvPr id="257" name="直線コネクタ 256"/>
        <xdr:cNvCxnSpPr/>
      </xdr:nvCxnSpPr>
      <xdr:spPr>
        <a:xfrm>
          <a:off x="16230600" y="975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47642</xdr:rowOff>
    </xdr:from>
    <xdr:ext cx="405111" cy="259045"/>
    <xdr:sp macro="" textlink="">
      <xdr:nvSpPr>
        <xdr:cNvPr id="258" name="【保健センター・保健所】&#10;有形固定資産減価償却率平均値テキスト"/>
        <xdr:cNvSpPr txBox="1"/>
      </xdr:nvSpPr>
      <xdr:spPr>
        <a:xfrm>
          <a:off x="16408400" y="10677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69215</xdr:rowOff>
    </xdr:from>
    <xdr:to>
      <xdr:col>23</xdr:col>
      <xdr:colOff>568325</xdr:colOff>
      <xdr:row>62</xdr:row>
      <xdr:rowOff>170815</xdr:rowOff>
    </xdr:to>
    <xdr:sp macro="" textlink="">
      <xdr:nvSpPr>
        <xdr:cNvPr id="259" name="フローチャート : 判断 258"/>
        <xdr:cNvSpPr/>
      </xdr:nvSpPr>
      <xdr:spPr>
        <a:xfrm>
          <a:off x="162687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0" name="テキスト ボックス 2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1" name="テキスト ボックス 2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2" name="テキスト ボックス 2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3" name="テキスト ボックス 2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4" name="テキスト ボックス 2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137795</xdr:rowOff>
    </xdr:from>
    <xdr:to>
      <xdr:col>23</xdr:col>
      <xdr:colOff>568325</xdr:colOff>
      <xdr:row>60</xdr:row>
      <xdr:rowOff>67945</xdr:rowOff>
    </xdr:to>
    <xdr:sp macro="" textlink="">
      <xdr:nvSpPr>
        <xdr:cNvPr id="265" name="円/楕円 264"/>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160672</xdr:rowOff>
    </xdr:from>
    <xdr:ext cx="405111" cy="259045"/>
    <xdr:sp macro="" textlink="">
      <xdr:nvSpPr>
        <xdr:cNvPr id="266" name="【保健センター・保健所】&#10;有形固定資産減価償却率該当値テキスト"/>
        <xdr:cNvSpPr txBox="1"/>
      </xdr:nvSpPr>
      <xdr:spPr>
        <a:xfrm>
          <a:off x="164084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7" name="正方形/長方形 26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8" name="正方形/長方形 2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9" name="正方形/長方形 2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0" name="正方形/長方形 2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1" name="正方形/長方形 2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2" name="正方形/長方形 2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3" name="正方形/長方形 2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4" name="正方形/長方形 27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5" name="テキスト ボックス 2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6" name="直線コネクタ 2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7" name="テキスト ボックス 2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78" name="直線コネクタ 2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9" name="テキスト ボックス 2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0" name="直線コネクタ 2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1" name="テキスト ボックス 2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2" name="直線コネクタ 2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3" name="テキスト ボックス 2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4" name="直線コネクタ 2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5" name="テキスト ボックス 2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6" name="直線コネクタ 2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7" name="テキスト ボックス 2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8" name="直線コネクタ 2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9" name="テキスト ボックス 2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25400</xdr:rowOff>
    </xdr:from>
    <xdr:to>
      <xdr:col>32</xdr:col>
      <xdr:colOff>186689</xdr:colOff>
      <xdr:row>63</xdr:row>
      <xdr:rowOff>158750</xdr:rowOff>
    </xdr:to>
    <xdr:cxnSp macro="">
      <xdr:nvCxnSpPr>
        <xdr:cNvPr id="291" name="直線コネクタ 290"/>
        <xdr:cNvCxnSpPr/>
      </xdr:nvCxnSpPr>
      <xdr:spPr>
        <a:xfrm flipV="1">
          <a:off x="22160864" y="962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162577</xdr:rowOff>
    </xdr:from>
    <xdr:ext cx="469744" cy="259045"/>
    <xdr:sp macro="" textlink="">
      <xdr:nvSpPr>
        <xdr:cNvPr id="292" name="【保健センター・保健所】&#10;一人当たり面積最小値テキスト"/>
        <xdr:cNvSpPr txBox="1"/>
      </xdr:nvSpPr>
      <xdr:spPr>
        <a:xfrm>
          <a:off x="22250400"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63</xdr:row>
      <xdr:rowOff>158750</xdr:rowOff>
    </xdr:from>
    <xdr:to>
      <xdr:col>32</xdr:col>
      <xdr:colOff>276225</xdr:colOff>
      <xdr:row>63</xdr:row>
      <xdr:rowOff>158750</xdr:rowOff>
    </xdr:to>
    <xdr:cxnSp macro="">
      <xdr:nvCxnSpPr>
        <xdr:cNvPr id="293" name="直線コネクタ 292"/>
        <xdr:cNvCxnSpPr/>
      </xdr:nvCxnSpPr>
      <xdr:spPr>
        <a:xfrm>
          <a:off x="22072600" y="1096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143527</xdr:rowOff>
    </xdr:from>
    <xdr:ext cx="469744" cy="259045"/>
    <xdr:sp macro="" textlink="">
      <xdr:nvSpPr>
        <xdr:cNvPr id="294" name="【保健センター・保健所】&#10;一人当たり面積最大値テキスト"/>
        <xdr:cNvSpPr txBox="1"/>
      </xdr:nvSpPr>
      <xdr:spPr>
        <a:xfrm>
          <a:off x="22250400"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56</xdr:row>
      <xdr:rowOff>25400</xdr:rowOff>
    </xdr:from>
    <xdr:to>
      <xdr:col>32</xdr:col>
      <xdr:colOff>276225</xdr:colOff>
      <xdr:row>56</xdr:row>
      <xdr:rowOff>25400</xdr:rowOff>
    </xdr:to>
    <xdr:cxnSp macro="">
      <xdr:nvCxnSpPr>
        <xdr:cNvPr id="295" name="直線コネクタ 294"/>
        <xdr:cNvCxnSpPr/>
      </xdr:nvCxnSpPr>
      <xdr:spPr>
        <a:xfrm>
          <a:off x="22072600" y="962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296"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297" name="フローチャート : 判断 29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8" name="テキスト ボックス 2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9" name="テキスト ボックス 2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0" name="テキスト ボックス 2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1" name="テキスト ボックス 3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2" name="テキスト ボックス 3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303" name="円/楕円 302"/>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105427</xdr:rowOff>
    </xdr:from>
    <xdr:ext cx="469744" cy="259045"/>
    <xdr:sp macro="" textlink="">
      <xdr:nvSpPr>
        <xdr:cNvPr id="304" name="【保健センター・保健所】&#10;一人当たり面積該当値テキスト"/>
        <xdr:cNvSpPr txBox="1"/>
      </xdr:nvSpPr>
      <xdr:spPr>
        <a:xfrm>
          <a:off x="222504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5" name="正方形/長方形 30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2" name="正方形/長方形 31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3" name="テキスト ボックス 3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4" name="直線コネクタ 3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5" name="テキスト ボックス 3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6" name="直線コネクタ 3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7" name="テキスト ボックス 3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8" name="直線コネクタ 3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9" name="テキスト ボックス 3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0" name="直線コネクタ 3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1" name="テキスト ボックス 3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2" name="直線コネクタ 3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3" name="テキスト ボックス 3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4" name="直線コネクタ 3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5" name="テキスト ボックス 3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6" name="直線コネクタ 3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7" name="テキスト ボックス 3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8"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158114</xdr:rowOff>
    </xdr:from>
    <xdr:to>
      <xdr:col>23</xdr:col>
      <xdr:colOff>516889</xdr:colOff>
      <xdr:row>85</xdr:row>
      <xdr:rowOff>129539</xdr:rowOff>
    </xdr:to>
    <xdr:cxnSp macro="">
      <xdr:nvCxnSpPr>
        <xdr:cNvPr id="329" name="直線コネクタ 328"/>
        <xdr:cNvCxnSpPr/>
      </xdr:nvCxnSpPr>
      <xdr:spPr>
        <a:xfrm flipV="1">
          <a:off x="16318864" y="13531214"/>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330"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331" name="直線コネクタ 330"/>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104791</xdr:rowOff>
    </xdr:from>
    <xdr:ext cx="405111" cy="259045"/>
    <xdr:sp macro="" textlink="">
      <xdr:nvSpPr>
        <xdr:cNvPr id="332" name="【消防施設】&#10;有形固定資産減価償却率最大値テキスト"/>
        <xdr:cNvSpPr txBox="1"/>
      </xdr:nvSpPr>
      <xdr:spPr>
        <a:xfrm>
          <a:off x="16408400"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78</xdr:row>
      <xdr:rowOff>158114</xdr:rowOff>
    </xdr:from>
    <xdr:to>
      <xdr:col>23</xdr:col>
      <xdr:colOff>606425</xdr:colOff>
      <xdr:row>78</xdr:row>
      <xdr:rowOff>158114</xdr:rowOff>
    </xdr:to>
    <xdr:cxnSp macro="">
      <xdr:nvCxnSpPr>
        <xdr:cNvPr id="333" name="直線コネクタ 332"/>
        <xdr:cNvCxnSpPr/>
      </xdr:nvCxnSpPr>
      <xdr:spPr>
        <a:xfrm>
          <a:off x="16230600" y="1353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17163</xdr:rowOff>
    </xdr:from>
    <xdr:ext cx="405111" cy="259045"/>
    <xdr:sp macro="" textlink="">
      <xdr:nvSpPr>
        <xdr:cNvPr id="334" name="【消防施設】&#10;有形固定資産減価償却率平均値テキスト"/>
        <xdr:cNvSpPr txBox="1"/>
      </xdr:nvSpPr>
      <xdr:spPr>
        <a:xfrm>
          <a:off x="164084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38736</xdr:rowOff>
    </xdr:from>
    <xdr:to>
      <xdr:col>23</xdr:col>
      <xdr:colOff>568325</xdr:colOff>
      <xdr:row>82</xdr:row>
      <xdr:rowOff>140336</xdr:rowOff>
    </xdr:to>
    <xdr:sp macro="" textlink="">
      <xdr:nvSpPr>
        <xdr:cNvPr id="335" name="フローチャート : 判断 334"/>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6" name="テキスト ボックス 3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7" name="テキスト ボックス 3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8" name="テキスト ボックス 3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9" name="テキスト ボックス 3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0" name="テキスト ボックス 3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145414</xdr:rowOff>
    </xdr:from>
    <xdr:to>
      <xdr:col>23</xdr:col>
      <xdr:colOff>568325</xdr:colOff>
      <xdr:row>80</xdr:row>
      <xdr:rowOff>75564</xdr:rowOff>
    </xdr:to>
    <xdr:sp macro="" textlink="">
      <xdr:nvSpPr>
        <xdr:cNvPr id="341" name="円/楕円 340"/>
        <xdr:cNvSpPr/>
      </xdr:nvSpPr>
      <xdr:spPr>
        <a:xfrm>
          <a:off x="16268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168291</xdr:rowOff>
    </xdr:from>
    <xdr:ext cx="405111" cy="259045"/>
    <xdr:sp macro="" textlink="">
      <xdr:nvSpPr>
        <xdr:cNvPr id="342" name="【消防施設】&#10;有形固定資産減価償却率該当値テキスト"/>
        <xdr:cNvSpPr txBox="1"/>
      </xdr:nvSpPr>
      <xdr:spPr>
        <a:xfrm>
          <a:off x="164084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3" name="正方形/長方形 34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0" name="正方形/長方形 349"/>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3" name="テキスト ボックス 35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354" name="直線コネクタ 3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55" name="テキスト ボックス 3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56" name="直線コネクタ 3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57" name="テキスト ボックス 3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58" name="直線コネクタ 3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59" name="テキスト ボックス 3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60" name="直線コネクタ 3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61" name="テキスト ボックス 3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62" name="直線コネクタ 3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63" name="テキスト ボックス 3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4" name="直線コネクタ 3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5" name="テキスト ボックス 3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6"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85</xdr:row>
      <xdr:rowOff>133350</xdr:rowOff>
    </xdr:to>
    <xdr:cxnSp macro="">
      <xdr:nvCxnSpPr>
        <xdr:cNvPr id="367" name="直線コネクタ 366"/>
        <xdr:cNvCxnSpPr/>
      </xdr:nvCxnSpPr>
      <xdr:spPr>
        <a:xfrm flipV="1">
          <a:off x="22160864" y="13284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68"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69" name="直線コネクタ 36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370" name="【消防施設】&#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371" name="直線コネクタ 37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372"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373" name="フローチャート : 判断 37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4" name="テキスト ボックス 3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5" name="テキスト ボックス 3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6" name="テキスト ボックス 3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7" name="テキスト ボックス 3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8" name="テキスト ボックス 3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82550</xdr:rowOff>
    </xdr:from>
    <xdr:to>
      <xdr:col>32</xdr:col>
      <xdr:colOff>238125</xdr:colOff>
      <xdr:row>86</xdr:row>
      <xdr:rowOff>12700</xdr:rowOff>
    </xdr:to>
    <xdr:sp macro="" textlink="">
      <xdr:nvSpPr>
        <xdr:cNvPr id="379" name="円/楕円 37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168927</xdr:rowOff>
    </xdr:from>
    <xdr:ext cx="469744" cy="259045"/>
    <xdr:sp macro="" textlink="">
      <xdr:nvSpPr>
        <xdr:cNvPr id="380" name="【消防施設】&#10;一人当たり面積該当値テキスト"/>
        <xdr:cNvSpPr txBox="1"/>
      </xdr:nvSpPr>
      <xdr:spPr>
        <a:xfrm>
          <a:off x="222504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1" name="正方形/長方形 38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2" name="正方形/長方形 3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3" name="正方形/長方形 3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4" name="正方形/長方形 3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5" name="正方形/長方形 3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6" name="正方形/長方形 3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7" name="正方形/長方形 3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8" name="正方形/長方形 38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9" name="テキスト ボックス 3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0" name="直線コネクタ 3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1" name="テキスト ボックス 3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2" name="直線コネクタ 3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3" name="テキスト ボックス 3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4" name="直線コネクタ 3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5" name="テキスト ボックス 3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6" name="直線コネクタ 3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7" name="テキスト ボックス 3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8" name="直線コネクタ 3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9" name="テキスト ボックス 39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1" name="テキスト ボックス 4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107</xdr:row>
      <xdr:rowOff>96774</xdr:rowOff>
    </xdr:to>
    <xdr:cxnSp macro="">
      <xdr:nvCxnSpPr>
        <xdr:cNvPr id="403" name="直線コネクタ 402"/>
        <xdr:cNvCxnSpPr/>
      </xdr:nvCxnSpPr>
      <xdr:spPr>
        <a:xfrm flipV="1">
          <a:off x="16318864" y="1734007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100601</xdr:rowOff>
    </xdr:from>
    <xdr:ext cx="405111" cy="259045"/>
    <xdr:sp macro="" textlink="">
      <xdr:nvSpPr>
        <xdr:cNvPr id="404" name="【庁舎】&#10;有形固定資産減価償却率最小値テキスト"/>
        <xdr:cNvSpPr txBox="1"/>
      </xdr:nvSpPr>
      <xdr:spPr>
        <a:xfrm>
          <a:off x="16408400" y="184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428625</xdr:colOff>
      <xdr:row>107</xdr:row>
      <xdr:rowOff>96774</xdr:rowOff>
    </xdr:from>
    <xdr:to>
      <xdr:col>23</xdr:col>
      <xdr:colOff>606425</xdr:colOff>
      <xdr:row>107</xdr:row>
      <xdr:rowOff>96774</xdr:rowOff>
    </xdr:to>
    <xdr:cxnSp macro="">
      <xdr:nvCxnSpPr>
        <xdr:cNvPr id="405" name="直線コネクタ 404"/>
        <xdr:cNvCxnSpPr/>
      </xdr:nvCxnSpPr>
      <xdr:spPr>
        <a:xfrm>
          <a:off x="16230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406"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407" name="直線コネクタ 406"/>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42690</xdr:rowOff>
    </xdr:from>
    <xdr:ext cx="405111" cy="259045"/>
    <xdr:sp macro="" textlink="">
      <xdr:nvSpPr>
        <xdr:cNvPr id="408" name="【庁舎】&#10;有形固定資産減価償却率平均値テキスト"/>
        <xdr:cNvSpPr txBox="1"/>
      </xdr:nvSpPr>
      <xdr:spPr>
        <a:xfrm>
          <a:off x="16408400" y="1804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64263</xdr:rowOff>
    </xdr:from>
    <xdr:to>
      <xdr:col>23</xdr:col>
      <xdr:colOff>568325</xdr:colOff>
      <xdr:row>105</xdr:row>
      <xdr:rowOff>165863</xdr:rowOff>
    </xdr:to>
    <xdr:sp macro="" textlink="">
      <xdr:nvSpPr>
        <xdr:cNvPr id="409" name="フローチャート : 判断 408"/>
        <xdr:cNvSpPr/>
      </xdr:nvSpPr>
      <xdr:spPr>
        <a:xfrm>
          <a:off x="16268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130556</xdr:rowOff>
    </xdr:from>
    <xdr:to>
      <xdr:col>23</xdr:col>
      <xdr:colOff>568325</xdr:colOff>
      <xdr:row>103</xdr:row>
      <xdr:rowOff>60706</xdr:rowOff>
    </xdr:to>
    <xdr:sp macro="" textlink="">
      <xdr:nvSpPr>
        <xdr:cNvPr id="415" name="円/楕円 414"/>
        <xdr:cNvSpPr/>
      </xdr:nvSpPr>
      <xdr:spPr>
        <a:xfrm>
          <a:off x="16268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153433</xdr:rowOff>
    </xdr:from>
    <xdr:ext cx="405111" cy="259045"/>
    <xdr:sp macro="" textlink="">
      <xdr:nvSpPr>
        <xdr:cNvPr id="416" name="【庁舎】&#10;有形固定資産減価償却率該当値テキスト"/>
        <xdr:cNvSpPr txBox="1"/>
      </xdr:nvSpPr>
      <xdr:spPr>
        <a:xfrm>
          <a:off x="16408400" y="174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7" name="テキスト ボックス 4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428" name="直線コネクタ 42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429" name="テキスト ボックス 42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30" name="直線コネクタ 42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31" name="テキスト ボックス 43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432" name="直線コネクタ 43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433" name="テキスト ボックス 43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4" name="直線コネクタ 4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5" name="テキスト ボックス 4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436" name="直線コネクタ 43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437" name="テキスト ボックス 43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438" name="直線コネクタ 43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439" name="テキスト ボックス 43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440" name="直線コネクタ 43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441" name="テキスト ボックス 44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108</xdr:row>
      <xdr:rowOff>101918</xdr:rowOff>
    </xdr:to>
    <xdr:cxnSp macro="">
      <xdr:nvCxnSpPr>
        <xdr:cNvPr id="445" name="直線コネクタ 444"/>
        <xdr:cNvCxnSpPr/>
      </xdr:nvCxnSpPr>
      <xdr:spPr>
        <a:xfrm flipV="1">
          <a:off x="22160864" y="17232630"/>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105745</xdr:rowOff>
    </xdr:from>
    <xdr:ext cx="469744" cy="259045"/>
    <xdr:sp macro="" textlink="">
      <xdr:nvSpPr>
        <xdr:cNvPr id="446" name="【庁舎】&#10;一人当たり面積最小値テキスト"/>
        <xdr:cNvSpPr txBox="1"/>
      </xdr:nvSpPr>
      <xdr:spPr>
        <a:xfrm>
          <a:off x="22250400" y="186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32</xdr:col>
      <xdr:colOff>98425</xdr:colOff>
      <xdr:row>108</xdr:row>
      <xdr:rowOff>101918</xdr:rowOff>
    </xdr:from>
    <xdr:to>
      <xdr:col>32</xdr:col>
      <xdr:colOff>276225</xdr:colOff>
      <xdr:row>108</xdr:row>
      <xdr:rowOff>101918</xdr:rowOff>
    </xdr:to>
    <xdr:cxnSp macro="">
      <xdr:nvCxnSpPr>
        <xdr:cNvPr id="447" name="直線コネクタ 446"/>
        <xdr:cNvCxnSpPr/>
      </xdr:nvCxnSpPr>
      <xdr:spPr>
        <a:xfrm>
          <a:off x="22072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448"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0.636</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449" name="直線コネクタ 448"/>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123841</xdr:rowOff>
    </xdr:from>
    <xdr:ext cx="469744" cy="259045"/>
    <xdr:sp macro="" textlink="">
      <xdr:nvSpPr>
        <xdr:cNvPr id="450" name="【庁舎】&#10;一人当たり面積平均値テキスト"/>
        <xdr:cNvSpPr txBox="1"/>
      </xdr:nvSpPr>
      <xdr:spPr>
        <a:xfrm>
          <a:off x="222504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145414</xdr:rowOff>
    </xdr:from>
    <xdr:to>
      <xdr:col>32</xdr:col>
      <xdr:colOff>238125</xdr:colOff>
      <xdr:row>105</xdr:row>
      <xdr:rowOff>75564</xdr:rowOff>
    </xdr:to>
    <xdr:sp macro="" textlink="">
      <xdr:nvSpPr>
        <xdr:cNvPr id="451" name="フローチャート : 判断 450"/>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85407</xdr:rowOff>
    </xdr:from>
    <xdr:to>
      <xdr:col>32</xdr:col>
      <xdr:colOff>238125</xdr:colOff>
      <xdr:row>104</xdr:row>
      <xdr:rowOff>15557</xdr:rowOff>
    </xdr:to>
    <xdr:sp macro="" textlink="">
      <xdr:nvSpPr>
        <xdr:cNvPr id="457" name="円/楕円 456"/>
        <xdr:cNvSpPr/>
      </xdr:nvSpPr>
      <xdr:spPr>
        <a:xfrm>
          <a:off x="22110700" y="177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108284</xdr:rowOff>
    </xdr:from>
    <xdr:ext cx="469744" cy="259045"/>
    <xdr:sp macro="" textlink="">
      <xdr:nvSpPr>
        <xdr:cNvPr id="458" name="【庁舎】&#10;一人当たり面積該当値テキスト"/>
        <xdr:cNvSpPr txBox="1"/>
      </xdr:nvSpPr>
      <xdr:spPr>
        <a:xfrm>
          <a:off x="22250400" y="1759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ほとんどの類型において、有形固定資産減価償却率は類似団体平均を上回っているものの、福祉施設のみ類似団体平均を下回っている。特に有形固定資産減価償却率が高くなっている児童館及び公民館については、ほとんどの施設が昭和４０年代から昭和５０年代にかけて建築されており、財務省令で定める耐用年数を超過しているが、現在は施設運営・住民サービスに影響がないよう、老朽箇所の修繕を行いながら使用している。全体の５割以上が一般的に大規模改修が必要となる築３０年を経過しており、ほとんどの類型において一人当たりの面積が類似団体平均を上回っていることから、平成２８年度に策定した公共施設等総合管理計画及び平成２９年度以降に順次策定を予定している個別施設計画に基づき、施設の集約化や除却による施設総量の適正化を図るとともに、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町税全体の減収傾向の中で、平成</a:t>
          </a:r>
          <a:r>
            <a:rPr kumimoji="1" lang="en-US" altLang="ja-JP" sz="1300">
              <a:latin typeface="ＭＳ Ｐゴシック"/>
            </a:rPr>
            <a:t>27</a:t>
          </a:r>
          <a:r>
            <a:rPr kumimoji="1" lang="ja-JP" altLang="en-US" sz="1300">
              <a:latin typeface="ＭＳ Ｐゴシック"/>
            </a:rPr>
            <a:t>年度は、地方消費税交付金等の増により、基準財政収入額が増加したことから、前年度比較して</a:t>
          </a:r>
          <a:r>
            <a:rPr kumimoji="1" lang="en-US" altLang="ja-JP" sz="1300">
              <a:latin typeface="ＭＳ Ｐゴシック"/>
            </a:rPr>
            <a:t>0.01</a:t>
          </a:r>
          <a:r>
            <a:rPr kumimoji="1" lang="ja-JP" altLang="en-US" sz="1300">
              <a:latin typeface="ＭＳ Ｐゴシック"/>
            </a:rPr>
            <a:t>ポイント上昇した。類似団体平均値を依然として下回っているため、引き続き町税等の収納対策強化に取り組み、財政基盤の強化に努める。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105304</xdr:rowOff>
    </xdr:to>
    <xdr:cxnSp macro="">
      <xdr:nvCxnSpPr>
        <xdr:cNvPr id="71" name="直線コネクタ 70"/>
        <xdr:cNvCxnSpPr/>
      </xdr:nvCxnSpPr>
      <xdr:spPr>
        <a:xfrm flipV="1">
          <a:off x="4114800" y="746760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105304</xdr:rowOff>
    </xdr:from>
    <xdr:to>
      <xdr:col>6</xdr:col>
      <xdr:colOff>0</xdr:colOff>
      <xdr:row>43</xdr:row>
      <xdr:rowOff>125413</xdr:rowOff>
    </xdr:to>
    <xdr:cxnSp macro="">
      <xdr:nvCxnSpPr>
        <xdr:cNvPr id="74" name="直線コネクタ 73"/>
        <xdr:cNvCxnSpPr/>
      </xdr:nvCxnSpPr>
      <xdr:spPr>
        <a:xfrm flipV="1">
          <a:off x="3225800" y="74776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125413</xdr:rowOff>
    </xdr:from>
    <xdr:to>
      <xdr:col>4</xdr:col>
      <xdr:colOff>482600</xdr:colOff>
      <xdr:row>43</xdr:row>
      <xdr:rowOff>135467</xdr:rowOff>
    </xdr:to>
    <xdr:cxnSp macro="">
      <xdr:nvCxnSpPr>
        <xdr:cNvPr id="77" name="直線コネクタ 76"/>
        <xdr:cNvCxnSpPr/>
      </xdr:nvCxnSpPr>
      <xdr:spPr>
        <a:xfrm flipV="1">
          <a:off x="2336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80" name="直線コネクタ 79"/>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90" name="円/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54504</xdr:rowOff>
    </xdr:from>
    <xdr:to>
      <xdr:col>6</xdr:col>
      <xdr:colOff>50800</xdr:colOff>
      <xdr:row>43</xdr:row>
      <xdr:rowOff>156104</xdr:rowOff>
    </xdr:to>
    <xdr:sp macro="" textlink="">
      <xdr:nvSpPr>
        <xdr:cNvPr id="92" name="円/楕円 91"/>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140881</xdr:rowOff>
    </xdr:from>
    <xdr:ext cx="736600" cy="259045"/>
    <xdr:sp macro="" textlink="">
      <xdr:nvSpPr>
        <xdr:cNvPr id="93" name="テキスト ボックス 92"/>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74613</xdr:rowOff>
    </xdr:from>
    <xdr:to>
      <xdr:col>4</xdr:col>
      <xdr:colOff>533400</xdr:colOff>
      <xdr:row>44</xdr:row>
      <xdr:rowOff>4763</xdr:rowOff>
    </xdr:to>
    <xdr:sp macro="" textlink="">
      <xdr:nvSpPr>
        <xdr:cNvPr id="94" name="円/楕円 93"/>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160990</xdr:rowOff>
    </xdr:from>
    <xdr:ext cx="762000" cy="259045"/>
    <xdr:sp macro="" textlink="">
      <xdr:nvSpPr>
        <xdr:cNvPr id="95" name="テキスト ボックス 94"/>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6" name="円/楕円 95"/>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7" name="テキスト ボックス 96"/>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8" name="円/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9" name="テキスト ボックス 98"/>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分子である経常的経費に充当した一般財源で人件費が</a:t>
          </a:r>
          <a:r>
            <a:rPr kumimoji="1" lang="en-US" altLang="ja-JP" sz="1300">
              <a:latin typeface="ＭＳ Ｐゴシック"/>
            </a:rPr>
            <a:t>0.3</a:t>
          </a:r>
          <a:r>
            <a:rPr kumimoji="1" lang="ja-JP" altLang="en-US" sz="1300">
              <a:latin typeface="ＭＳ Ｐゴシック"/>
            </a:rPr>
            <a:t>％、物件費が</a:t>
          </a:r>
          <a:r>
            <a:rPr kumimoji="1" lang="en-US" altLang="ja-JP" sz="1300">
              <a:latin typeface="ＭＳ Ｐゴシック"/>
            </a:rPr>
            <a:t>0.7</a:t>
          </a:r>
          <a:r>
            <a:rPr kumimoji="1" lang="ja-JP" altLang="en-US" sz="1300">
              <a:latin typeface="ＭＳ Ｐゴシック"/>
            </a:rPr>
            <a:t>％、繰出金が</a:t>
          </a:r>
          <a:r>
            <a:rPr kumimoji="1" lang="en-US" altLang="ja-JP" sz="1300">
              <a:latin typeface="ＭＳ Ｐゴシック"/>
            </a:rPr>
            <a:t>0.8</a:t>
          </a:r>
          <a:r>
            <a:rPr kumimoji="1" lang="ja-JP" altLang="en-US" sz="1300">
              <a:latin typeface="ＭＳ Ｐゴシック"/>
            </a:rPr>
            <a:t>％が増となった。分母である経常的一般財源は、地方交付税等の増により</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(82,726</a:t>
          </a:r>
          <a:r>
            <a:rPr kumimoji="1" lang="ja-JP" altLang="en-US" sz="1300">
              <a:latin typeface="ＭＳ Ｐゴシック"/>
            </a:rPr>
            <a:t>千円）増となったため、結果、比率は</a:t>
          </a:r>
          <a:r>
            <a:rPr kumimoji="1" lang="en-US" altLang="ja-JP" sz="1300">
              <a:latin typeface="ＭＳ Ｐゴシック"/>
            </a:rPr>
            <a:t>0.6%</a:t>
          </a:r>
          <a:r>
            <a:rPr kumimoji="1" lang="ja-JP" altLang="en-US" sz="1300">
              <a:latin typeface="ＭＳ Ｐゴシック"/>
            </a:rPr>
            <a:t>減少した。</a:t>
          </a:r>
          <a:endParaRPr kumimoji="1" lang="en-US" altLang="ja-JP"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138430</xdr:rowOff>
    </xdr:to>
    <xdr:cxnSp macro="">
      <xdr:nvCxnSpPr>
        <xdr:cNvPr id="134" name="直線コネクタ 133"/>
        <xdr:cNvCxnSpPr/>
      </xdr:nvCxnSpPr>
      <xdr:spPr>
        <a:xfrm flipV="1">
          <a:off x="4114800" y="1091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138430</xdr:rowOff>
    </xdr:to>
    <xdr:cxnSp macro="">
      <xdr:nvCxnSpPr>
        <xdr:cNvPr id="137" name="直線コネクタ 136"/>
        <xdr:cNvCxnSpPr/>
      </xdr:nvCxnSpPr>
      <xdr:spPr>
        <a:xfrm>
          <a:off x="3225800" y="1085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63</xdr:row>
      <xdr:rowOff>49954</xdr:rowOff>
    </xdr:to>
    <xdr:cxnSp macro="">
      <xdr:nvCxnSpPr>
        <xdr:cNvPr id="140" name="直線コネクタ 139"/>
        <xdr:cNvCxnSpPr/>
      </xdr:nvCxnSpPr>
      <xdr:spPr>
        <a:xfrm>
          <a:off x="2336800" y="1067837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62</xdr:row>
      <xdr:rowOff>48471</xdr:rowOff>
    </xdr:to>
    <xdr:cxnSp macro="">
      <xdr:nvCxnSpPr>
        <xdr:cNvPr id="143" name="直線コネクタ 142"/>
        <xdr:cNvCxnSpPr/>
      </xdr:nvCxnSpPr>
      <xdr:spPr>
        <a:xfrm>
          <a:off x="1447800" y="1054163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43832</xdr:rowOff>
    </xdr:from>
    <xdr:ext cx="762000" cy="259045"/>
    <xdr:sp macro="" textlink="">
      <xdr:nvSpPr>
        <xdr:cNvPr id="147" name="テキスト ボックス 146"/>
        <xdr:cNvSpPr txBox="1"/>
      </xdr:nvSpPr>
      <xdr:spPr>
        <a:xfrm>
          <a:off x="1066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3" name="円/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4"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5" name="円/楕円 154"/>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6" name="テキスト ボックス 15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7" name="円/楕円 156"/>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85531</xdr:rowOff>
    </xdr:from>
    <xdr:ext cx="762000" cy="259045"/>
    <xdr:sp macro="" textlink="">
      <xdr:nvSpPr>
        <xdr:cNvPr id="158" name="テキスト ボックス 157"/>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9" name="円/楕円 158"/>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84048</xdr:rowOff>
    </xdr:from>
    <xdr:ext cx="762000" cy="259045"/>
    <xdr:sp macro="" textlink="">
      <xdr:nvSpPr>
        <xdr:cNvPr id="160" name="テキスト ボックス 159"/>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61" name="円/楕円 160"/>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62" name="テキスト ボックス 161"/>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類似団体平均値を下回っているものの、人件費は前年度と比較して</a:t>
          </a:r>
          <a:r>
            <a:rPr kumimoji="1" lang="en-US" altLang="ja-JP" sz="1300">
              <a:latin typeface="ＭＳ Ｐゴシック"/>
            </a:rPr>
            <a:t>2.1</a:t>
          </a:r>
          <a:r>
            <a:rPr kumimoji="1" lang="ja-JP" altLang="en-US" sz="1300">
              <a:latin typeface="ＭＳ Ｐゴシック"/>
            </a:rPr>
            <a:t>％の増、物件費は</a:t>
          </a:r>
          <a:r>
            <a:rPr kumimoji="1" lang="en-US" altLang="ja-JP" sz="1300">
              <a:latin typeface="ＭＳ Ｐゴシック"/>
            </a:rPr>
            <a:t>4.3</a:t>
          </a:r>
          <a:r>
            <a:rPr kumimoji="1" lang="ja-JP" altLang="en-US" sz="1300">
              <a:latin typeface="ＭＳ Ｐゴシック"/>
            </a:rPr>
            <a:t>％の増となり、人口</a:t>
          </a:r>
          <a:r>
            <a:rPr kumimoji="1" lang="en-US" altLang="ja-JP" sz="1300">
              <a:latin typeface="ＭＳ Ｐゴシック"/>
            </a:rPr>
            <a:t>1</a:t>
          </a:r>
          <a:r>
            <a:rPr kumimoji="1" lang="ja-JP" altLang="en-US" sz="1300">
              <a:latin typeface="ＭＳ Ｐゴシック"/>
            </a:rPr>
            <a:t>人当たり人件費・物件費等決算額ついては、前年度比較で</a:t>
          </a:r>
          <a:r>
            <a:rPr kumimoji="1" lang="en-US" altLang="ja-JP" sz="1300">
              <a:latin typeface="ＭＳ Ｐゴシック"/>
            </a:rPr>
            <a:t>5,247</a:t>
          </a:r>
          <a:r>
            <a:rPr kumimoji="1" lang="ja-JP" altLang="en-US" sz="1300">
              <a:latin typeface="ＭＳ Ｐゴシック"/>
            </a:rPr>
            <a:t>円の増となった。</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81141</xdr:rowOff>
    </xdr:from>
    <xdr:to>
      <xdr:col>7</xdr:col>
      <xdr:colOff>152400</xdr:colOff>
      <xdr:row>82</xdr:row>
      <xdr:rowOff>91692</xdr:rowOff>
    </xdr:to>
    <xdr:cxnSp macro="">
      <xdr:nvCxnSpPr>
        <xdr:cNvPr id="196" name="直線コネクタ 195"/>
        <xdr:cNvCxnSpPr/>
      </xdr:nvCxnSpPr>
      <xdr:spPr>
        <a:xfrm>
          <a:off x="4114800" y="14140041"/>
          <a:ext cx="838200" cy="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71808</xdr:rowOff>
    </xdr:from>
    <xdr:to>
      <xdr:col>6</xdr:col>
      <xdr:colOff>0</xdr:colOff>
      <xdr:row>82</xdr:row>
      <xdr:rowOff>81141</xdr:rowOff>
    </xdr:to>
    <xdr:cxnSp macro="">
      <xdr:nvCxnSpPr>
        <xdr:cNvPr id="199" name="直線コネクタ 198"/>
        <xdr:cNvCxnSpPr/>
      </xdr:nvCxnSpPr>
      <xdr:spPr>
        <a:xfrm>
          <a:off x="3225800" y="14130708"/>
          <a:ext cx="8890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39075</xdr:rowOff>
    </xdr:from>
    <xdr:to>
      <xdr:col>4</xdr:col>
      <xdr:colOff>482600</xdr:colOff>
      <xdr:row>82</xdr:row>
      <xdr:rowOff>71808</xdr:rowOff>
    </xdr:to>
    <xdr:cxnSp macro="">
      <xdr:nvCxnSpPr>
        <xdr:cNvPr id="202" name="直線コネクタ 201"/>
        <xdr:cNvCxnSpPr/>
      </xdr:nvCxnSpPr>
      <xdr:spPr>
        <a:xfrm>
          <a:off x="2336800" y="14097975"/>
          <a:ext cx="8890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4" name="テキスト ボックス 203"/>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39075</xdr:rowOff>
    </xdr:from>
    <xdr:to>
      <xdr:col>3</xdr:col>
      <xdr:colOff>279400</xdr:colOff>
      <xdr:row>82</xdr:row>
      <xdr:rowOff>44999</xdr:rowOff>
    </xdr:to>
    <xdr:cxnSp macro="">
      <xdr:nvCxnSpPr>
        <xdr:cNvPr id="205" name="直線コネクタ 204"/>
        <xdr:cNvCxnSpPr/>
      </xdr:nvCxnSpPr>
      <xdr:spPr>
        <a:xfrm flipV="1">
          <a:off x="1447800" y="14097975"/>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40892</xdr:rowOff>
    </xdr:from>
    <xdr:to>
      <xdr:col>7</xdr:col>
      <xdr:colOff>203200</xdr:colOff>
      <xdr:row>82</xdr:row>
      <xdr:rowOff>142492</xdr:rowOff>
    </xdr:to>
    <xdr:sp macro="" textlink="">
      <xdr:nvSpPr>
        <xdr:cNvPr id="215" name="円/楕円 214"/>
        <xdr:cNvSpPr/>
      </xdr:nvSpPr>
      <xdr:spPr>
        <a:xfrm>
          <a:off x="4902200" y="140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57419</xdr:rowOff>
    </xdr:from>
    <xdr:ext cx="762000" cy="259045"/>
    <xdr:sp macro="" textlink="">
      <xdr:nvSpPr>
        <xdr:cNvPr id="216" name="人件費・物件費等の状況該当値テキスト"/>
        <xdr:cNvSpPr txBox="1"/>
      </xdr:nvSpPr>
      <xdr:spPr>
        <a:xfrm>
          <a:off x="5041900" y="1394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30341</xdr:rowOff>
    </xdr:from>
    <xdr:to>
      <xdr:col>6</xdr:col>
      <xdr:colOff>50800</xdr:colOff>
      <xdr:row>82</xdr:row>
      <xdr:rowOff>131941</xdr:rowOff>
    </xdr:to>
    <xdr:sp macro="" textlink="">
      <xdr:nvSpPr>
        <xdr:cNvPr id="217" name="円/楕円 216"/>
        <xdr:cNvSpPr/>
      </xdr:nvSpPr>
      <xdr:spPr>
        <a:xfrm>
          <a:off x="4064000" y="140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116718</xdr:rowOff>
    </xdr:from>
    <xdr:ext cx="736600" cy="259045"/>
    <xdr:sp macro="" textlink="">
      <xdr:nvSpPr>
        <xdr:cNvPr id="218" name="テキスト ボックス 217"/>
        <xdr:cNvSpPr txBox="1"/>
      </xdr:nvSpPr>
      <xdr:spPr>
        <a:xfrm>
          <a:off x="3733800" y="14175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21008</xdr:rowOff>
    </xdr:from>
    <xdr:to>
      <xdr:col>4</xdr:col>
      <xdr:colOff>533400</xdr:colOff>
      <xdr:row>82</xdr:row>
      <xdr:rowOff>122608</xdr:rowOff>
    </xdr:to>
    <xdr:sp macro="" textlink="">
      <xdr:nvSpPr>
        <xdr:cNvPr id="219" name="円/楕円 218"/>
        <xdr:cNvSpPr/>
      </xdr:nvSpPr>
      <xdr:spPr>
        <a:xfrm>
          <a:off x="3175000" y="140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107385</xdr:rowOff>
    </xdr:from>
    <xdr:ext cx="762000" cy="259045"/>
    <xdr:sp macro="" textlink="">
      <xdr:nvSpPr>
        <xdr:cNvPr id="220" name="テキスト ボックス 219"/>
        <xdr:cNvSpPr txBox="1"/>
      </xdr:nvSpPr>
      <xdr:spPr>
        <a:xfrm>
          <a:off x="2844800" y="1416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159725</xdr:rowOff>
    </xdr:from>
    <xdr:to>
      <xdr:col>3</xdr:col>
      <xdr:colOff>330200</xdr:colOff>
      <xdr:row>82</xdr:row>
      <xdr:rowOff>89875</xdr:rowOff>
    </xdr:to>
    <xdr:sp macro="" textlink="">
      <xdr:nvSpPr>
        <xdr:cNvPr id="221" name="円/楕円 220"/>
        <xdr:cNvSpPr/>
      </xdr:nvSpPr>
      <xdr:spPr>
        <a:xfrm>
          <a:off x="2286000" y="140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100052</xdr:rowOff>
    </xdr:from>
    <xdr:ext cx="762000" cy="259045"/>
    <xdr:sp macro="" textlink="">
      <xdr:nvSpPr>
        <xdr:cNvPr id="222" name="テキスト ボックス 221"/>
        <xdr:cNvSpPr txBox="1"/>
      </xdr:nvSpPr>
      <xdr:spPr>
        <a:xfrm>
          <a:off x="1955800" y="1381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165649</xdr:rowOff>
    </xdr:from>
    <xdr:to>
      <xdr:col>2</xdr:col>
      <xdr:colOff>127000</xdr:colOff>
      <xdr:row>82</xdr:row>
      <xdr:rowOff>95799</xdr:rowOff>
    </xdr:to>
    <xdr:sp macro="" textlink="">
      <xdr:nvSpPr>
        <xdr:cNvPr id="223" name="円/楕円 222"/>
        <xdr:cNvSpPr/>
      </xdr:nvSpPr>
      <xdr:spPr>
        <a:xfrm>
          <a:off x="1397000" y="140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105976</xdr:rowOff>
    </xdr:from>
    <xdr:ext cx="762000" cy="259045"/>
    <xdr:sp macro="" textlink="">
      <xdr:nvSpPr>
        <xdr:cNvPr id="224" name="テキスト ボックス 223"/>
        <xdr:cNvSpPr txBox="1"/>
      </xdr:nvSpPr>
      <xdr:spPr>
        <a:xfrm>
          <a:off x="1066800" y="1382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94.4</a:t>
          </a:r>
          <a:r>
            <a:rPr kumimoji="1" lang="ja-JP" altLang="en-US" sz="1300">
              <a:latin typeface="ＭＳ Ｐゴシック"/>
            </a:rPr>
            <a:t>となり前年度より</a:t>
          </a:r>
          <a:r>
            <a:rPr kumimoji="1" lang="en-US" altLang="ja-JP" sz="1300">
              <a:latin typeface="ＭＳ Ｐゴシック"/>
            </a:rPr>
            <a:t>0.2</a:t>
          </a:r>
          <a:r>
            <a:rPr kumimoji="1" lang="ja-JP" altLang="en-US" sz="1300">
              <a:latin typeface="ＭＳ Ｐゴシック"/>
            </a:rPr>
            <a:t>ポイント下がった。</a:t>
          </a:r>
        </a:p>
        <a:p>
          <a:r>
            <a:rPr kumimoji="1" lang="ja-JP" altLang="en-US" sz="1300">
              <a:latin typeface="ＭＳ Ｐゴシック"/>
            </a:rPr>
            <a:t>類似団体の平均値を下回っており、引き続き適正化に努める。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90</xdr:row>
      <xdr:rowOff>13305</xdr:rowOff>
    </xdr:to>
    <xdr:cxnSp macro="">
      <xdr:nvCxnSpPr>
        <xdr:cNvPr id="255" name="直線コネクタ 254"/>
        <xdr:cNvCxnSpPr/>
      </xdr:nvCxnSpPr>
      <xdr:spPr>
        <a:xfrm flipV="1">
          <a:off x="17018000" y="13973023"/>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156832</xdr:rowOff>
    </xdr:from>
    <xdr:ext cx="762000" cy="259045"/>
    <xdr:sp macro="" textlink="">
      <xdr:nvSpPr>
        <xdr:cNvPr id="256" name="給与水準   （国との比較）最小値テキスト"/>
        <xdr:cNvSpPr txBox="1"/>
      </xdr:nvSpPr>
      <xdr:spPr>
        <a:xfrm>
          <a:off x="17106900" y="154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90</xdr:row>
      <xdr:rowOff>13305</xdr:rowOff>
    </xdr:from>
    <xdr:to>
      <xdr:col>24</xdr:col>
      <xdr:colOff>647700</xdr:colOff>
      <xdr:row>90</xdr:row>
      <xdr:rowOff>13305</xdr:rowOff>
    </xdr:to>
    <xdr:cxnSp macro="">
      <xdr:nvCxnSpPr>
        <xdr:cNvPr id="257" name="直線コネクタ 256"/>
        <xdr:cNvCxnSpPr/>
      </xdr:nvCxnSpPr>
      <xdr:spPr>
        <a:xfrm>
          <a:off x="16929100" y="1544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20259</xdr:rowOff>
    </xdr:from>
    <xdr:to>
      <xdr:col>24</xdr:col>
      <xdr:colOff>558800</xdr:colOff>
      <xdr:row>85</xdr:row>
      <xdr:rowOff>43241</xdr:rowOff>
    </xdr:to>
    <xdr:cxnSp macro="">
      <xdr:nvCxnSpPr>
        <xdr:cNvPr id="260" name="直線コネクタ 259"/>
        <xdr:cNvCxnSpPr/>
      </xdr:nvCxnSpPr>
      <xdr:spPr>
        <a:xfrm flipV="1">
          <a:off x="16179800" y="1459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62" name="フローチャート :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85</xdr:row>
      <xdr:rowOff>66221</xdr:rowOff>
    </xdr:to>
    <xdr:cxnSp macro="">
      <xdr:nvCxnSpPr>
        <xdr:cNvPr id="263" name="直線コネクタ 262"/>
        <xdr:cNvCxnSpPr/>
      </xdr:nvCxnSpPr>
      <xdr:spPr>
        <a:xfrm flipV="1">
          <a:off x="15290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64" name="フローチャート : 判断 263"/>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65" name="テキスト ボックス 26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89</xdr:row>
      <xdr:rowOff>58359</xdr:rowOff>
    </xdr:to>
    <xdr:cxnSp macro="">
      <xdr:nvCxnSpPr>
        <xdr:cNvPr id="266" name="直線コネクタ 265"/>
        <xdr:cNvCxnSpPr/>
      </xdr:nvCxnSpPr>
      <xdr:spPr>
        <a:xfrm flipV="1">
          <a:off x="14401800" y="14639471"/>
          <a:ext cx="889000" cy="6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7" name="フローチャート : 判断 266"/>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8" name="テキスト ボックス 267"/>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58359</xdr:rowOff>
    </xdr:to>
    <xdr:cxnSp macro="">
      <xdr:nvCxnSpPr>
        <xdr:cNvPr id="269" name="直線コネクタ 268"/>
        <xdr:cNvCxnSpPr/>
      </xdr:nvCxnSpPr>
      <xdr:spPr>
        <a:xfrm>
          <a:off x="13512800" y="1531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54429</xdr:rowOff>
    </xdr:from>
    <xdr:to>
      <xdr:col>21</xdr:col>
      <xdr:colOff>50800</xdr:colOff>
      <xdr:row>90</xdr:row>
      <xdr:rowOff>156029</xdr:rowOff>
    </xdr:to>
    <xdr:sp macro="" textlink="">
      <xdr:nvSpPr>
        <xdr:cNvPr id="270" name="フローチャート : 判断 269"/>
        <xdr:cNvSpPr/>
      </xdr:nvSpPr>
      <xdr:spPr>
        <a:xfrm>
          <a:off x="14351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71" name="テキスト ボックス 270"/>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72" name="フローチャート : 判断 271"/>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3" name="テキスト ボックス 27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9" name="円/楕円 278"/>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157436</xdr:rowOff>
    </xdr:from>
    <xdr:ext cx="762000" cy="259045"/>
    <xdr:sp macro="" textlink="">
      <xdr:nvSpPr>
        <xdr:cNvPr id="280"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1" name="円/楕円 280"/>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104218</xdr:rowOff>
    </xdr:from>
    <xdr:ext cx="736600" cy="259045"/>
    <xdr:sp macro="" textlink="">
      <xdr:nvSpPr>
        <xdr:cNvPr id="282" name="テキスト ボックス 281"/>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83" name="円/楕円 282"/>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127198</xdr:rowOff>
    </xdr:from>
    <xdr:ext cx="762000" cy="259045"/>
    <xdr:sp macro="" textlink="">
      <xdr:nvSpPr>
        <xdr:cNvPr id="284" name="テキスト ボックス 283"/>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5" name="円/楕円 284"/>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6" name="テキスト ボックス 285"/>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7" name="円/楕円 286"/>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8" name="テキスト ボックス 287"/>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人口千人当たり職員数については、幼稚園（</a:t>
          </a:r>
          <a:r>
            <a:rPr kumimoji="1" lang="en-US" altLang="ja-JP" sz="1300">
              <a:latin typeface="ＭＳ Ｐゴシック"/>
            </a:rPr>
            <a:t>2</a:t>
          </a:r>
          <a:r>
            <a:rPr kumimoji="1" lang="ja-JP" altLang="en-US" sz="1300">
              <a:latin typeface="ＭＳ Ｐゴシック"/>
            </a:rPr>
            <a:t>カ所）の教諭等（専門職）の配置や人口の減少に伴い、</a:t>
          </a:r>
          <a:r>
            <a:rPr kumimoji="1" lang="en-US" altLang="ja-JP" sz="1300">
              <a:latin typeface="ＭＳ Ｐゴシック"/>
            </a:rPr>
            <a:t>0.14</a:t>
          </a:r>
          <a:r>
            <a:rPr kumimoji="1" lang="ja-JP" altLang="en-US" sz="1300">
              <a:latin typeface="ＭＳ Ｐゴシック"/>
            </a:rPr>
            <a:t>ポイント増加した。依然として類似団体の平均値を上回っているので、定員管理の維持に努める。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8" name="直線コネクタ 317"/>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9"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0" name="直線コネクタ 319"/>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1"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2" name="直線コネクタ 321"/>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125010</xdr:rowOff>
    </xdr:from>
    <xdr:to>
      <xdr:col>24</xdr:col>
      <xdr:colOff>558800</xdr:colOff>
      <xdr:row>61</xdr:row>
      <xdr:rowOff>136271</xdr:rowOff>
    </xdr:to>
    <xdr:cxnSp macro="">
      <xdr:nvCxnSpPr>
        <xdr:cNvPr id="323" name="直線コネクタ 322"/>
        <xdr:cNvCxnSpPr/>
      </xdr:nvCxnSpPr>
      <xdr:spPr>
        <a:xfrm>
          <a:off x="16179800" y="10583460"/>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4"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5" name="フローチャート : 判断 324"/>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85598</xdr:rowOff>
    </xdr:from>
    <xdr:to>
      <xdr:col>23</xdr:col>
      <xdr:colOff>406400</xdr:colOff>
      <xdr:row>61</xdr:row>
      <xdr:rowOff>125010</xdr:rowOff>
    </xdr:to>
    <xdr:cxnSp macro="">
      <xdr:nvCxnSpPr>
        <xdr:cNvPr id="326" name="直線コネクタ 325"/>
        <xdr:cNvCxnSpPr/>
      </xdr:nvCxnSpPr>
      <xdr:spPr>
        <a:xfrm>
          <a:off x="15290800" y="1054404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7" name="フローチャート : 判断 326"/>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8" name="テキスト ボックス 327"/>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100076</xdr:rowOff>
    </xdr:to>
    <xdr:cxnSp macro="">
      <xdr:nvCxnSpPr>
        <xdr:cNvPr id="329" name="直線コネクタ 328"/>
        <xdr:cNvCxnSpPr/>
      </xdr:nvCxnSpPr>
      <xdr:spPr>
        <a:xfrm flipV="1">
          <a:off x="14401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30" name="フローチャート : 判断 329"/>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31" name="テキスト ボックス 330"/>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74337</xdr:rowOff>
    </xdr:from>
    <xdr:to>
      <xdr:col>21</xdr:col>
      <xdr:colOff>0</xdr:colOff>
      <xdr:row>61</xdr:row>
      <xdr:rowOff>100076</xdr:rowOff>
    </xdr:to>
    <xdr:cxnSp macro="">
      <xdr:nvCxnSpPr>
        <xdr:cNvPr id="332" name="直線コネクタ 331"/>
        <xdr:cNvCxnSpPr/>
      </xdr:nvCxnSpPr>
      <xdr:spPr>
        <a:xfrm>
          <a:off x="13512800" y="10532787"/>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3" name="フローチャート :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4" name="テキスト ボックス 33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5" name="フローチャート : 判断 334"/>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6" name="テキスト ボックス 335"/>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85471</xdr:rowOff>
    </xdr:from>
    <xdr:to>
      <xdr:col>24</xdr:col>
      <xdr:colOff>609600</xdr:colOff>
      <xdr:row>62</xdr:row>
      <xdr:rowOff>15621</xdr:rowOff>
    </xdr:to>
    <xdr:sp macro="" textlink="">
      <xdr:nvSpPr>
        <xdr:cNvPr id="342" name="円/楕円 341"/>
        <xdr:cNvSpPr/>
      </xdr:nvSpPr>
      <xdr:spPr>
        <a:xfrm>
          <a:off x="169672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57548</xdr:rowOff>
    </xdr:from>
    <xdr:ext cx="762000" cy="259045"/>
    <xdr:sp macro="" textlink="">
      <xdr:nvSpPr>
        <xdr:cNvPr id="343" name="定員管理の状況該当値テキスト"/>
        <xdr:cNvSpPr txBox="1"/>
      </xdr:nvSpPr>
      <xdr:spPr>
        <a:xfrm>
          <a:off x="17106900" y="1051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74210</xdr:rowOff>
    </xdr:from>
    <xdr:to>
      <xdr:col>23</xdr:col>
      <xdr:colOff>457200</xdr:colOff>
      <xdr:row>62</xdr:row>
      <xdr:rowOff>4360</xdr:rowOff>
    </xdr:to>
    <xdr:sp macro="" textlink="">
      <xdr:nvSpPr>
        <xdr:cNvPr id="344" name="円/楕円 343"/>
        <xdr:cNvSpPr/>
      </xdr:nvSpPr>
      <xdr:spPr>
        <a:xfrm>
          <a:off x="16129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160587</xdr:rowOff>
    </xdr:from>
    <xdr:ext cx="736600" cy="259045"/>
    <xdr:sp macro="" textlink="">
      <xdr:nvSpPr>
        <xdr:cNvPr id="345" name="テキスト ボックス 344"/>
        <xdr:cNvSpPr txBox="1"/>
      </xdr:nvSpPr>
      <xdr:spPr>
        <a:xfrm>
          <a:off x="15798800" y="1061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34798</xdr:rowOff>
    </xdr:from>
    <xdr:to>
      <xdr:col>22</xdr:col>
      <xdr:colOff>254000</xdr:colOff>
      <xdr:row>61</xdr:row>
      <xdr:rowOff>136398</xdr:rowOff>
    </xdr:to>
    <xdr:sp macro="" textlink="">
      <xdr:nvSpPr>
        <xdr:cNvPr id="346" name="円/楕円 345"/>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121175</xdr:rowOff>
    </xdr:from>
    <xdr:ext cx="762000" cy="259045"/>
    <xdr:sp macro="" textlink="">
      <xdr:nvSpPr>
        <xdr:cNvPr id="347" name="テキスト ボックス 346"/>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49276</xdr:rowOff>
    </xdr:from>
    <xdr:to>
      <xdr:col>21</xdr:col>
      <xdr:colOff>50800</xdr:colOff>
      <xdr:row>61</xdr:row>
      <xdr:rowOff>150876</xdr:rowOff>
    </xdr:to>
    <xdr:sp macro="" textlink="">
      <xdr:nvSpPr>
        <xdr:cNvPr id="348" name="円/楕円 347"/>
        <xdr:cNvSpPr/>
      </xdr:nvSpPr>
      <xdr:spPr>
        <a:xfrm>
          <a:off x="14351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135653</xdr:rowOff>
    </xdr:from>
    <xdr:ext cx="762000" cy="259045"/>
    <xdr:sp macro="" textlink="">
      <xdr:nvSpPr>
        <xdr:cNvPr id="349" name="テキスト ボックス 348"/>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23537</xdr:rowOff>
    </xdr:from>
    <xdr:to>
      <xdr:col>19</xdr:col>
      <xdr:colOff>533400</xdr:colOff>
      <xdr:row>61</xdr:row>
      <xdr:rowOff>125137</xdr:rowOff>
    </xdr:to>
    <xdr:sp macro="" textlink="">
      <xdr:nvSpPr>
        <xdr:cNvPr id="350" name="円/楕円 349"/>
        <xdr:cNvSpPr/>
      </xdr:nvSpPr>
      <xdr:spPr>
        <a:xfrm>
          <a:off x="13462000" y="104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109914</xdr:rowOff>
    </xdr:from>
    <xdr:ext cx="762000" cy="259045"/>
    <xdr:sp macro="" textlink="">
      <xdr:nvSpPr>
        <xdr:cNvPr id="351" name="テキスト ボックス 350"/>
        <xdr:cNvSpPr txBox="1"/>
      </xdr:nvSpPr>
      <xdr:spPr>
        <a:xfrm>
          <a:off x="13131800" y="105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算定に係る分子の公営企業に要する経費の財源とする地方債償還の財源に充てたと認められる繰入金の増（</a:t>
          </a:r>
          <a:r>
            <a:rPr kumimoji="1" lang="en-US" altLang="ja-JP" sz="1300">
              <a:latin typeface="ＭＳ Ｐゴシック"/>
            </a:rPr>
            <a:t>6,384</a:t>
          </a:r>
          <a:r>
            <a:rPr kumimoji="1" lang="ja-JP" altLang="en-US" sz="1300">
              <a:latin typeface="ＭＳ Ｐゴシック"/>
            </a:rPr>
            <a:t>千円）、一部事務組合の起こした地方債に充てたと認められる負担金の増（</a:t>
          </a:r>
          <a:r>
            <a:rPr kumimoji="1" lang="en-US" altLang="ja-JP" sz="1300">
              <a:latin typeface="ＭＳ Ｐゴシック"/>
            </a:rPr>
            <a:t>2,780</a:t>
          </a:r>
          <a:r>
            <a:rPr kumimoji="1" lang="ja-JP" altLang="en-US" sz="1300">
              <a:latin typeface="ＭＳ Ｐゴシック"/>
            </a:rPr>
            <a:t>千円）となったが、分母となる標準財政規模が前年度より増（</a:t>
          </a:r>
          <a:r>
            <a:rPr kumimoji="1" lang="en-US" altLang="ja-JP" sz="1300">
              <a:latin typeface="ＭＳ Ｐゴシック"/>
            </a:rPr>
            <a:t>59,787</a:t>
          </a:r>
          <a:r>
            <a:rPr kumimoji="1" lang="ja-JP" altLang="en-US" sz="1300">
              <a:latin typeface="ＭＳ Ｐゴシック"/>
            </a:rPr>
            <a:t>千円）となったことから、比率は</a:t>
          </a:r>
          <a:r>
            <a:rPr kumimoji="1" lang="en-US" altLang="ja-JP" sz="1300">
              <a:latin typeface="ＭＳ Ｐゴシック"/>
            </a:rPr>
            <a:t>3</a:t>
          </a:r>
          <a:r>
            <a:rPr kumimoji="1" lang="ja-JP" altLang="en-US" sz="1300">
              <a:latin typeface="ＭＳ Ｐゴシック"/>
            </a:rPr>
            <a:t>か年平均で</a:t>
          </a:r>
          <a:r>
            <a:rPr kumimoji="1" lang="en-US" altLang="ja-JP" sz="1300">
              <a:latin typeface="ＭＳ Ｐゴシック"/>
            </a:rPr>
            <a:t>0.5</a:t>
          </a:r>
          <a:r>
            <a:rPr kumimoji="1" lang="ja-JP" altLang="en-US" sz="1300">
              <a:latin typeface="ＭＳ Ｐゴシック"/>
            </a:rPr>
            <a:t>％（単年度で</a:t>
          </a:r>
          <a:r>
            <a:rPr kumimoji="1" lang="en-US" altLang="ja-JP" sz="1300">
              <a:latin typeface="ＭＳ Ｐゴシック"/>
            </a:rPr>
            <a:t>0.17627</a:t>
          </a:r>
          <a:r>
            <a:rPr kumimoji="1" lang="ja-JP" altLang="en-US" sz="1300">
              <a:latin typeface="ＭＳ Ｐゴシック"/>
            </a:rPr>
            <a:t>％）減少した。</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3" name="直線コネクタ 382"/>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4"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5" name="直線コネクタ 384"/>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6"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7" name="直線コネクタ 386"/>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106741</xdr:rowOff>
    </xdr:from>
    <xdr:to>
      <xdr:col>24</xdr:col>
      <xdr:colOff>558800</xdr:colOff>
      <xdr:row>43</xdr:row>
      <xdr:rowOff>164193</xdr:rowOff>
    </xdr:to>
    <xdr:cxnSp macro="">
      <xdr:nvCxnSpPr>
        <xdr:cNvPr id="388" name="直線コネクタ 387"/>
        <xdr:cNvCxnSpPr/>
      </xdr:nvCxnSpPr>
      <xdr:spPr>
        <a:xfrm flipV="1">
          <a:off x="16179800" y="74790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9"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0" name="フローチャート : 判断 389"/>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164193</xdr:rowOff>
    </xdr:from>
    <xdr:to>
      <xdr:col>23</xdr:col>
      <xdr:colOff>406400</xdr:colOff>
      <xdr:row>44</xdr:row>
      <xdr:rowOff>73176</xdr:rowOff>
    </xdr:to>
    <xdr:cxnSp macro="">
      <xdr:nvCxnSpPr>
        <xdr:cNvPr id="391" name="直線コネクタ 390"/>
        <xdr:cNvCxnSpPr/>
      </xdr:nvCxnSpPr>
      <xdr:spPr>
        <a:xfrm flipV="1">
          <a:off x="15290800" y="75365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2" name="フローチャート : 判断 391"/>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393" name="テキスト ボックス 39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73176</xdr:rowOff>
    </xdr:from>
    <xdr:to>
      <xdr:col>22</xdr:col>
      <xdr:colOff>203200</xdr:colOff>
      <xdr:row>44</xdr:row>
      <xdr:rowOff>119138</xdr:rowOff>
    </xdr:to>
    <xdr:cxnSp macro="">
      <xdr:nvCxnSpPr>
        <xdr:cNvPr id="394" name="直線コネクタ 393"/>
        <xdr:cNvCxnSpPr/>
      </xdr:nvCxnSpPr>
      <xdr:spPr>
        <a:xfrm flipV="1">
          <a:off x="14401800" y="76169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5" name="フローチャート : 判断 394"/>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6" name="テキスト ボックス 39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119138</xdr:rowOff>
    </xdr:from>
    <xdr:to>
      <xdr:col>21</xdr:col>
      <xdr:colOff>0</xdr:colOff>
      <xdr:row>45</xdr:row>
      <xdr:rowOff>16631</xdr:rowOff>
    </xdr:to>
    <xdr:cxnSp macro="">
      <xdr:nvCxnSpPr>
        <xdr:cNvPr id="397" name="直線コネクタ 396"/>
        <xdr:cNvCxnSpPr/>
      </xdr:nvCxnSpPr>
      <xdr:spPr>
        <a:xfrm flipV="1">
          <a:off x="13512800" y="76629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8" name="フローチャート : 判断 397"/>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9" name="テキスト ボックス 398"/>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00" name="フローチャート : 判断 399"/>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01" name="テキスト ボックス 400"/>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55941</xdr:rowOff>
    </xdr:from>
    <xdr:to>
      <xdr:col>24</xdr:col>
      <xdr:colOff>609600</xdr:colOff>
      <xdr:row>43</xdr:row>
      <xdr:rowOff>157541</xdr:rowOff>
    </xdr:to>
    <xdr:sp macro="" textlink="">
      <xdr:nvSpPr>
        <xdr:cNvPr id="407" name="円/楕円 406"/>
        <xdr:cNvSpPr/>
      </xdr:nvSpPr>
      <xdr:spPr>
        <a:xfrm>
          <a:off x="16967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123268</xdr:rowOff>
    </xdr:from>
    <xdr:ext cx="762000" cy="259045"/>
    <xdr:sp macro="" textlink="">
      <xdr:nvSpPr>
        <xdr:cNvPr id="408" name="公債費負担の状況該当値テキスト"/>
        <xdr:cNvSpPr txBox="1"/>
      </xdr:nvSpPr>
      <xdr:spPr>
        <a:xfrm>
          <a:off x="17106900" y="732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113393</xdr:rowOff>
    </xdr:from>
    <xdr:to>
      <xdr:col>23</xdr:col>
      <xdr:colOff>457200</xdr:colOff>
      <xdr:row>44</xdr:row>
      <xdr:rowOff>43543</xdr:rowOff>
    </xdr:to>
    <xdr:sp macro="" textlink="">
      <xdr:nvSpPr>
        <xdr:cNvPr id="409" name="円/楕円 408"/>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28320</xdr:rowOff>
    </xdr:from>
    <xdr:ext cx="736600" cy="259045"/>
    <xdr:sp macro="" textlink="">
      <xdr:nvSpPr>
        <xdr:cNvPr id="410" name="テキスト ボックス 409"/>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22376</xdr:rowOff>
    </xdr:from>
    <xdr:to>
      <xdr:col>22</xdr:col>
      <xdr:colOff>254000</xdr:colOff>
      <xdr:row>44</xdr:row>
      <xdr:rowOff>123976</xdr:rowOff>
    </xdr:to>
    <xdr:sp macro="" textlink="">
      <xdr:nvSpPr>
        <xdr:cNvPr id="411" name="円/楕円 410"/>
        <xdr:cNvSpPr/>
      </xdr:nvSpPr>
      <xdr:spPr>
        <a:xfrm>
          <a:off x="15240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108753</xdr:rowOff>
    </xdr:from>
    <xdr:ext cx="762000" cy="259045"/>
    <xdr:sp macro="" textlink="">
      <xdr:nvSpPr>
        <xdr:cNvPr id="412" name="テキスト ボックス 411"/>
        <xdr:cNvSpPr txBox="1"/>
      </xdr:nvSpPr>
      <xdr:spPr>
        <a:xfrm>
          <a:off x="14909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68338</xdr:rowOff>
    </xdr:from>
    <xdr:to>
      <xdr:col>21</xdr:col>
      <xdr:colOff>50800</xdr:colOff>
      <xdr:row>44</xdr:row>
      <xdr:rowOff>169938</xdr:rowOff>
    </xdr:to>
    <xdr:sp macro="" textlink="">
      <xdr:nvSpPr>
        <xdr:cNvPr id="413" name="円/楕円 412"/>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154715</xdr:rowOff>
    </xdr:from>
    <xdr:ext cx="762000" cy="259045"/>
    <xdr:sp macro="" textlink="">
      <xdr:nvSpPr>
        <xdr:cNvPr id="414" name="テキスト ボックス 413"/>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137281</xdr:rowOff>
    </xdr:from>
    <xdr:to>
      <xdr:col>19</xdr:col>
      <xdr:colOff>533400</xdr:colOff>
      <xdr:row>45</xdr:row>
      <xdr:rowOff>67431</xdr:rowOff>
    </xdr:to>
    <xdr:sp macro="" textlink="">
      <xdr:nvSpPr>
        <xdr:cNvPr id="415" name="円/楕円 414"/>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52208</xdr:rowOff>
    </xdr:from>
    <xdr:ext cx="762000" cy="259045"/>
    <xdr:sp macro="" textlink="">
      <xdr:nvSpPr>
        <xdr:cNvPr id="416" name="テキスト ボックス 415"/>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算定の分母となる標準財政規模が前年度より増（</a:t>
          </a:r>
          <a:r>
            <a:rPr kumimoji="1" lang="en-US" altLang="ja-JP" sz="1300">
              <a:latin typeface="ＭＳ Ｐゴシック"/>
            </a:rPr>
            <a:t>59,787</a:t>
          </a:r>
          <a:r>
            <a:rPr kumimoji="1" lang="ja-JP" altLang="en-US" sz="1300">
              <a:latin typeface="ＭＳ Ｐゴシック"/>
            </a:rPr>
            <a:t>千円）となったが、分子となる地方債残高が学校給食センター建設等により増（</a:t>
          </a:r>
          <a:r>
            <a:rPr kumimoji="1" lang="en-US" altLang="ja-JP" sz="1300">
              <a:latin typeface="ＭＳ Ｐゴシック"/>
            </a:rPr>
            <a:t>68,898</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、充当可能財源である基金が取崩しによる減（△</a:t>
          </a:r>
          <a:r>
            <a:rPr kumimoji="1" lang="en-US" altLang="ja-JP" sz="1300">
              <a:latin typeface="ＭＳ Ｐゴシック"/>
            </a:rPr>
            <a:t>132,988</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となったことから、比率は</a:t>
          </a:r>
          <a:r>
            <a:rPr kumimoji="1" lang="en-US" altLang="ja-JP" sz="1300">
              <a:latin typeface="ＭＳ Ｐゴシック"/>
            </a:rPr>
            <a:t>3.3</a:t>
          </a:r>
          <a:r>
            <a:rPr kumimoji="1" lang="ja-JP" altLang="en-US" sz="1300">
              <a:latin typeface="ＭＳ Ｐゴシック"/>
            </a:rPr>
            <a:t>％増加した。</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69088</xdr:rowOff>
    </xdr:to>
    <xdr:cxnSp macro="">
      <xdr:nvCxnSpPr>
        <xdr:cNvPr id="443" name="直線コネクタ 442"/>
        <xdr:cNvCxnSpPr/>
      </xdr:nvCxnSpPr>
      <xdr:spPr>
        <a:xfrm flipV="1">
          <a:off x="17018000" y="2451100"/>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44"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45" name="直線コネクタ 444"/>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108306</xdr:rowOff>
    </xdr:from>
    <xdr:to>
      <xdr:col>24</xdr:col>
      <xdr:colOff>558800</xdr:colOff>
      <xdr:row>21</xdr:row>
      <xdr:rowOff>140157</xdr:rowOff>
    </xdr:to>
    <xdr:cxnSp macro="">
      <xdr:nvCxnSpPr>
        <xdr:cNvPr id="448" name="直線コネクタ 447"/>
        <xdr:cNvCxnSpPr/>
      </xdr:nvCxnSpPr>
      <xdr:spPr>
        <a:xfrm>
          <a:off x="16179800" y="3708756"/>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9"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50" name="フローチャート : 判断 449"/>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88036</xdr:rowOff>
    </xdr:from>
    <xdr:to>
      <xdr:col>23</xdr:col>
      <xdr:colOff>406400</xdr:colOff>
      <xdr:row>21</xdr:row>
      <xdr:rowOff>108306</xdr:rowOff>
    </xdr:to>
    <xdr:cxnSp macro="">
      <xdr:nvCxnSpPr>
        <xdr:cNvPr id="451" name="直線コネクタ 450"/>
        <xdr:cNvCxnSpPr/>
      </xdr:nvCxnSpPr>
      <xdr:spPr>
        <a:xfrm>
          <a:off x="15290800" y="36884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98450</xdr:rowOff>
    </xdr:from>
    <xdr:to>
      <xdr:col>23</xdr:col>
      <xdr:colOff>457200</xdr:colOff>
      <xdr:row>15</xdr:row>
      <xdr:rowOff>28600</xdr:rowOff>
    </xdr:to>
    <xdr:sp macro="" textlink="">
      <xdr:nvSpPr>
        <xdr:cNvPr id="452" name="フローチャート : 判断 451"/>
        <xdr:cNvSpPr/>
      </xdr:nvSpPr>
      <xdr:spPr>
        <a:xfrm>
          <a:off x="16129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38777</xdr:rowOff>
    </xdr:from>
    <xdr:ext cx="736600" cy="259045"/>
    <xdr:sp macro="" textlink="">
      <xdr:nvSpPr>
        <xdr:cNvPr id="453" name="テキスト ボックス 452"/>
        <xdr:cNvSpPr txBox="1"/>
      </xdr:nvSpPr>
      <xdr:spPr>
        <a:xfrm>
          <a:off x="15798800" y="22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88036</xdr:rowOff>
    </xdr:from>
    <xdr:to>
      <xdr:col>22</xdr:col>
      <xdr:colOff>203200</xdr:colOff>
      <xdr:row>23</xdr:row>
      <xdr:rowOff>1880</xdr:rowOff>
    </xdr:to>
    <xdr:cxnSp macro="">
      <xdr:nvCxnSpPr>
        <xdr:cNvPr id="454" name="直線コネクタ 453"/>
        <xdr:cNvCxnSpPr/>
      </xdr:nvCxnSpPr>
      <xdr:spPr>
        <a:xfrm flipV="1">
          <a:off x="14401800" y="3688486"/>
          <a:ext cx="889000" cy="2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10973</xdr:rowOff>
    </xdr:from>
    <xdr:to>
      <xdr:col>22</xdr:col>
      <xdr:colOff>254000</xdr:colOff>
      <xdr:row>15</xdr:row>
      <xdr:rowOff>112573</xdr:rowOff>
    </xdr:to>
    <xdr:sp macro="" textlink="">
      <xdr:nvSpPr>
        <xdr:cNvPr id="455" name="フローチャート : 判断 454"/>
        <xdr:cNvSpPr/>
      </xdr:nvSpPr>
      <xdr:spPr>
        <a:xfrm>
          <a:off x="15240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122750</xdr:rowOff>
    </xdr:from>
    <xdr:ext cx="762000" cy="259045"/>
    <xdr:sp macro="" textlink="">
      <xdr:nvSpPr>
        <xdr:cNvPr id="456" name="テキスト ボックス 455"/>
        <xdr:cNvSpPr txBox="1"/>
      </xdr:nvSpPr>
      <xdr:spPr>
        <a:xfrm>
          <a:off x="14909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1880</xdr:rowOff>
    </xdr:from>
    <xdr:to>
      <xdr:col>21</xdr:col>
      <xdr:colOff>0</xdr:colOff>
      <xdr:row>23</xdr:row>
      <xdr:rowOff>1880</xdr:rowOff>
    </xdr:to>
    <xdr:cxnSp macro="">
      <xdr:nvCxnSpPr>
        <xdr:cNvPr id="457" name="直線コネクタ 456"/>
        <xdr:cNvCxnSpPr/>
      </xdr:nvCxnSpPr>
      <xdr:spPr>
        <a:xfrm>
          <a:off x="13512800" y="3945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112319</xdr:rowOff>
    </xdr:from>
    <xdr:to>
      <xdr:col>21</xdr:col>
      <xdr:colOff>50800</xdr:colOff>
      <xdr:row>16</xdr:row>
      <xdr:rowOff>42469</xdr:rowOff>
    </xdr:to>
    <xdr:sp macro="" textlink="">
      <xdr:nvSpPr>
        <xdr:cNvPr id="458" name="フローチャート : 判断 457"/>
        <xdr:cNvSpPr/>
      </xdr:nvSpPr>
      <xdr:spPr>
        <a:xfrm>
          <a:off x="14351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52646</xdr:rowOff>
    </xdr:from>
    <xdr:ext cx="762000" cy="259045"/>
    <xdr:sp macro="" textlink="">
      <xdr:nvSpPr>
        <xdr:cNvPr id="459" name="テキスト ボックス 458"/>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169266</xdr:rowOff>
    </xdr:from>
    <xdr:to>
      <xdr:col>19</xdr:col>
      <xdr:colOff>533400</xdr:colOff>
      <xdr:row>16</xdr:row>
      <xdr:rowOff>99416</xdr:rowOff>
    </xdr:to>
    <xdr:sp macro="" textlink="">
      <xdr:nvSpPr>
        <xdr:cNvPr id="460" name="フローチャート : 判断 459"/>
        <xdr:cNvSpPr/>
      </xdr:nvSpPr>
      <xdr:spPr>
        <a:xfrm>
          <a:off x="13462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109593</xdr:rowOff>
    </xdr:from>
    <xdr:ext cx="762000" cy="259045"/>
    <xdr:sp macro="" textlink="">
      <xdr:nvSpPr>
        <xdr:cNvPr id="461" name="テキスト ボックス 460"/>
        <xdr:cNvSpPr txBox="1"/>
      </xdr:nvSpPr>
      <xdr:spPr>
        <a:xfrm>
          <a:off x="13131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89357</xdr:rowOff>
    </xdr:from>
    <xdr:to>
      <xdr:col>24</xdr:col>
      <xdr:colOff>609600</xdr:colOff>
      <xdr:row>22</xdr:row>
      <xdr:rowOff>19507</xdr:rowOff>
    </xdr:to>
    <xdr:sp macro="" textlink="">
      <xdr:nvSpPr>
        <xdr:cNvPr id="467" name="円/楕円 466"/>
        <xdr:cNvSpPr/>
      </xdr:nvSpPr>
      <xdr:spPr>
        <a:xfrm>
          <a:off x="16967200" y="36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156684</xdr:rowOff>
    </xdr:from>
    <xdr:ext cx="762000" cy="259045"/>
    <xdr:sp macro="" textlink="">
      <xdr:nvSpPr>
        <xdr:cNvPr id="468" name="将来負担の状況該当値テキスト"/>
        <xdr:cNvSpPr txBox="1"/>
      </xdr:nvSpPr>
      <xdr:spPr>
        <a:xfrm>
          <a:off x="17106900" y="358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57506</xdr:rowOff>
    </xdr:from>
    <xdr:to>
      <xdr:col>23</xdr:col>
      <xdr:colOff>457200</xdr:colOff>
      <xdr:row>21</xdr:row>
      <xdr:rowOff>159106</xdr:rowOff>
    </xdr:to>
    <xdr:sp macro="" textlink="">
      <xdr:nvSpPr>
        <xdr:cNvPr id="469" name="円/楕円 468"/>
        <xdr:cNvSpPr/>
      </xdr:nvSpPr>
      <xdr:spPr>
        <a:xfrm>
          <a:off x="16129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143883</xdr:rowOff>
    </xdr:from>
    <xdr:ext cx="736600" cy="259045"/>
    <xdr:sp macro="" textlink="">
      <xdr:nvSpPr>
        <xdr:cNvPr id="470" name="テキスト ボックス 469"/>
        <xdr:cNvSpPr txBox="1"/>
      </xdr:nvSpPr>
      <xdr:spPr>
        <a:xfrm>
          <a:off x="15798800" y="37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37236</xdr:rowOff>
    </xdr:from>
    <xdr:to>
      <xdr:col>22</xdr:col>
      <xdr:colOff>254000</xdr:colOff>
      <xdr:row>21</xdr:row>
      <xdr:rowOff>138836</xdr:rowOff>
    </xdr:to>
    <xdr:sp macro="" textlink="">
      <xdr:nvSpPr>
        <xdr:cNvPr id="471" name="円/楕円 470"/>
        <xdr:cNvSpPr/>
      </xdr:nvSpPr>
      <xdr:spPr>
        <a:xfrm>
          <a:off x="15240000" y="36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123613</xdr:rowOff>
    </xdr:from>
    <xdr:ext cx="762000" cy="259045"/>
    <xdr:sp macro="" textlink="">
      <xdr:nvSpPr>
        <xdr:cNvPr id="472" name="テキスト ボックス 471"/>
        <xdr:cNvSpPr txBox="1"/>
      </xdr:nvSpPr>
      <xdr:spPr>
        <a:xfrm>
          <a:off x="14909800" y="37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122530</xdr:rowOff>
    </xdr:from>
    <xdr:to>
      <xdr:col>21</xdr:col>
      <xdr:colOff>50800</xdr:colOff>
      <xdr:row>23</xdr:row>
      <xdr:rowOff>52680</xdr:rowOff>
    </xdr:to>
    <xdr:sp macro="" textlink="">
      <xdr:nvSpPr>
        <xdr:cNvPr id="473" name="円/楕円 472"/>
        <xdr:cNvSpPr/>
      </xdr:nvSpPr>
      <xdr:spPr>
        <a:xfrm>
          <a:off x="14351000" y="38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37457</xdr:rowOff>
    </xdr:from>
    <xdr:ext cx="762000" cy="259045"/>
    <xdr:sp macro="" textlink="">
      <xdr:nvSpPr>
        <xdr:cNvPr id="474" name="テキスト ボックス 473"/>
        <xdr:cNvSpPr txBox="1"/>
      </xdr:nvSpPr>
      <xdr:spPr>
        <a:xfrm>
          <a:off x="14020800" y="398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122530</xdr:rowOff>
    </xdr:from>
    <xdr:to>
      <xdr:col>19</xdr:col>
      <xdr:colOff>533400</xdr:colOff>
      <xdr:row>23</xdr:row>
      <xdr:rowOff>52680</xdr:rowOff>
    </xdr:to>
    <xdr:sp macro="" textlink="">
      <xdr:nvSpPr>
        <xdr:cNvPr id="475" name="円/楕円 474"/>
        <xdr:cNvSpPr/>
      </xdr:nvSpPr>
      <xdr:spPr>
        <a:xfrm>
          <a:off x="13462000" y="38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37457</xdr:rowOff>
    </xdr:from>
    <xdr:ext cx="762000" cy="259045"/>
    <xdr:sp macro="" textlink="">
      <xdr:nvSpPr>
        <xdr:cNvPr id="476" name="テキスト ボックス 475"/>
        <xdr:cNvSpPr txBox="1"/>
      </xdr:nvSpPr>
      <xdr:spPr>
        <a:xfrm>
          <a:off x="13131800" y="398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人件費が前年度を</a:t>
          </a:r>
          <a:r>
            <a:rPr kumimoji="1" lang="en-US" altLang="ja-JP" sz="1300">
              <a:solidFill>
                <a:schemeClr val="dk1"/>
              </a:solidFill>
              <a:effectLst/>
              <a:latin typeface="+mn-ea"/>
              <a:ea typeface="+mn-ea"/>
              <a:cs typeface="+mn-cs"/>
            </a:rPr>
            <a:t>0.3</a:t>
          </a:r>
          <a:r>
            <a:rPr kumimoji="1" lang="ja-JP" altLang="en-US" sz="1300">
              <a:solidFill>
                <a:schemeClr val="dk1"/>
              </a:solidFill>
              <a:effectLst/>
              <a:latin typeface="+mn-ea"/>
              <a:ea typeface="+mn-ea"/>
              <a:cs typeface="+mn-cs"/>
            </a:rPr>
            <a:t>％上回った。要因は、平成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は，職員数の増、人事院勧告を受けての給与改定等により人件費が増となったことにより、増加した。類似団体と比較しても依然高いため定員管理の維持や、事務事業の見直し等により時間外手当の抑制に努め、改善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138430</xdr:rowOff>
    </xdr:from>
    <xdr:to>
      <xdr:col>7</xdr:col>
      <xdr:colOff>15875</xdr:colOff>
      <xdr:row>39</xdr:row>
      <xdr:rowOff>161290</xdr:rowOff>
    </xdr:to>
    <xdr:cxnSp macro="">
      <xdr:nvCxnSpPr>
        <xdr:cNvPr id="66" name="直線コネクタ 65"/>
        <xdr:cNvCxnSpPr/>
      </xdr:nvCxnSpPr>
      <xdr:spPr>
        <a:xfrm>
          <a:off x="3987800" y="6824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138430</xdr:rowOff>
    </xdr:to>
    <xdr:cxnSp macro="">
      <xdr:nvCxnSpPr>
        <xdr:cNvPr id="69" name="直線コネクタ 68"/>
        <xdr:cNvCxnSpPr/>
      </xdr:nvCxnSpPr>
      <xdr:spPr>
        <a:xfrm>
          <a:off x="3098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107950</xdr:rowOff>
    </xdr:to>
    <xdr:cxnSp macro="">
      <xdr:nvCxnSpPr>
        <xdr:cNvPr id="72" name="直線コネクタ 71"/>
        <xdr:cNvCxnSpPr/>
      </xdr:nvCxnSpPr>
      <xdr:spPr>
        <a:xfrm>
          <a:off x="2209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8890</xdr:rowOff>
    </xdr:to>
    <xdr:cxnSp macro="">
      <xdr:nvCxnSpPr>
        <xdr:cNvPr id="75" name="直線コネクタ 74"/>
        <xdr:cNvCxnSpPr/>
      </xdr:nvCxnSpPr>
      <xdr:spPr>
        <a:xfrm>
          <a:off x="1320800" y="6573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110490</xdr:rowOff>
    </xdr:from>
    <xdr:to>
      <xdr:col>7</xdr:col>
      <xdr:colOff>66675</xdr:colOff>
      <xdr:row>40</xdr:row>
      <xdr:rowOff>40640</xdr:rowOff>
    </xdr:to>
    <xdr:sp macro="" textlink="">
      <xdr:nvSpPr>
        <xdr:cNvPr id="85" name="円/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7" name="円/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類似団体の平均を下回っている。引き続き適正に努める。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146050</xdr:rowOff>
    </xdr:to>
    <xdr:cxnSp macro="">
      <xdr:nvCxnSpPr>
        <xdr:cNvPr id="127" name="直線コネクタ 126"/>
        <xdr:cNvCxnSpPr/>
      </xdr:nvCxnSpPr>
      <xdr:spPr>
        <a:xfrm>
          <a:off x="15671800" y="266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92710</xdr:rowOff>
    </xdr:to>
    <xdr:cxnSp macro="">
      <xdr:nvCxnSpPr>
        <xdr:cNvPr id="130" name="直線コネクタ 129"/>
        <xdr:cNvCxnSpPr/>
      </xdr:nvCxnSpPr>
      <xdr:spPr>
        <a:xfrm>
          <a:off x="14782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15</xdr:row>
      <xdr:rowOff>62230</xdr:rowOff>
    </xdr:to>
    <xdr:cxnSp macro="">
      <xdr:nvCxnSpPr>
        <xdr:cNvPr id="133" name="直線コネクタ 132"/>
        <xdr:cNvCxnSpPr/>
      </xdr:nvCxnSpPr>
      <xdr:spPr>
        <a:xfrm>
          <a:off x="13893800" y="249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96520</xdr:rowOff>
    </xdr:to>
    <xdr:cxnSp macro="">
      <xdr:nvCxnSpPr>
        <xdr:cNvPr id="136" name="直線コネクタ 135"/>
        <xdr:cNvCxnSpPr/>
      </xdr:nvCxnSpPr>
      <xdr:spPr>
        <a:xfrm>
          <a:off x="13004800" y="242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50" name="円/楕円 149"/>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51" name="テキスト ボックス 150"/>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2" name="円/楕円 151"/>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3" name="テキスト ボックス 152"/>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4" name="円/楕円 153"/>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5" name="テキスト ボックス 154"/>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類似団体平均値を下回ってはいるものの、今後は医療費助成や障害福祉サービス給付費等の増加が見込まれるため、財政圧迫につながらないよう注視し、各種制度の適切な運営に努める。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78015</xdr:rowOff>
    </xdr:to>
    <xdr:cxnSp macro="">
      <xdr:nvCxnSpPr>
        <xdr:cNvPr id="190" name="直線コネクタ 189"/>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78015</xdr:rowOff>
    </xdr:to>
    <xdr:cxnSp macro="">
      <xdr:nvCxnSpPr>
        <xdr:cNvPr id="193" name="直線コネクタ 192"/>
        <xdr:cNvCxnSpPr/>
      </xdr:nvCxnSpPr>
      <xdr:spPr>
        <a:xfrm>
          <a:off x="3098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61685</xdr:rowOff>
    </xdr:to>
    <xdr:cxnSp macro="">
      <xdr:nvCxnSpPr>
        <xdr:cNvPr id="196" name="直線コネクタ 195"/>
        <xdr:cNvCxnSpPr/>
      </xdr:nvCxnSpPr>
      <xdr:spPr>
        <a:xfrm flipV="1">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61685</xdr:rowOff>
    </xdr:to>
    <xdr:cxnSp macro="">
      <xdr:nvCxnSpPr>
        <xdr:cNvPr id="199" name="直線コネクタ 198"/>
        <xdr:cNvCxnSpPr/>
      </xdr:nvCxnSpPr>
      <xdr:spPr>
        <a:xfrm>
          <a:off x="1320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3" name="円/楕円 212"/>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4" name="テキスト ボックス 213"/>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12.4</a:t>
          </a:r>
          <a:r>
            <a:rPr kumimoji="1" lang="ja-JP" altLang="en-US" sz="1300">
              <a:latin typeface="ＭＳ Ｐゴシック"/>
            </a:rPr>
            <a:t>％となり、</a:t>
          </a:r>
          <a:r>
            <a:rPr kumimoji="1" lang="en-US" altLang="ja-JP" sz="1300">
              <a:latin typeface="ＭＳ Ｐゴシック"/>
            </a:rPr>
            <a:t>0.3</a:t>
          </a:r>
          <a:r>
            <a:rPr kumimoji="1" lang="ja-JP" altLang="en-US" sz="1300">
              <a:latin typeface="ＭＳ Ｐゴシック"/>
            </a:rPr>
            <a:t>ポイント増となった。類似団体平均を下回っており、今後も適切な財政運営に努める。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153670</xdr:rowOff>
    </xdr:from>
    <xdr:to>
      <xdr:col>24</xdr:col>
      <xdr:colOff>31750</xdr:colOff>
      <xdr:row>54</xdr:row>
      <xdr:rowOff>5080</xdr:rowOff>
    </xdr:to>
    <xdr:cxnSp macro="">
      <xdr:nvCxnSpPr>
        <xdr:cNvPr id="251" name="直線コネクタ 250"/>
        <xdr:cNvCxnSpPr/>
      </xdr:nvCxnSpPr>
      <xdr:spPr>
        <a:xfrm>
          <a:off x="15671800" y="924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130810</xdr:rowOff>
    </xdr:from>
    <xdr:to>
      <xdr:col>22</xdr:col>
      <xdr:colOff>565150</xdr:colOff>
      <xdr:row>53</xdr:row>
      <xdr:rowOff>153670</xdr:rowOff>
    </xdr:to>
    <xdr:cxnSp macro="">
      <xdr:nvCxnSpPr>
        <xdr:cNvPr id="254" name="直線コネクタ 253"/>
        <xdr:cNvCxnSpPr/>
      </xdr:nvCxnSpPr>
      <xdr:spPr>
        <a:xfrm>
          <a:off x="14782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53</xdr:row>
      <xdr:rowOff>130810</xdr:rowOff>
    </xdr:to>
    <xdr:cxnSp macro="">
      <xdr:nvCxnSpPr>
        <xdr:cNvPr id="257" name="直線コネクタ 256"/>
        <xdr:cNvCxnSpPr/>
      </xdr:nvCxnSpPr>
      <xdr:spPr>
        <a:xfrm>
          <a:off x="13893800" y="9217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85090</xdr:rowOff>
    </xdr:from>
    <xdr:to>
      <xdr:col>20</xdr:col>
      <xdr:colOff>158750</xdr:colOff>
      <xdr:row>53</xdr:row>
      <xdr:rowOff>130810</xdr:rowOff>
    </xdr:to>
    <xdr:cxnSp macro="">
      <xdr:nvCxnSpPr>
        <xdr:cNvPr id="260" name="直線コネクタ 259"/>
        <xdr:cNvCxnSpPr/>
      </xdr:nvCxnSpPr>
      <xdr:spPr>
        <a:xfrm>
          <a:off x="13004800" y="9171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125730</xdr:rowOff>
    </xdr:from>
    <xdr:to>
      <xdr:col>24</xdr:col>
      <xdr:colOff>82550</xdr:colOff>
      <xdr:row>54</xdr:row>
      <xdr:rowOff>55880</xdr:rowOff>
    </xdr:to>
    <xdr:sp macro="" textlink="">
      <xdr:nvSpPr>
        <xdr:cNvPr id="270" name="円/楕円 269"/>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142257</xdr:rowOff>
    </xdr:from>
    <xdr:ext cx="762000" cy="259045"/>
    <xdr:sp macro="" textlink="">
      <xdr:nvSpPr>
        <xdr:cNvPr id="271" name="その他該当値テキスト"/>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102870</xdr:rowOff>
    </xdr:from>
    <xdr:to>
      <xdr:col>22</xdr:col>
      <xdr:colOff>615950</xdr:colOff>
      <xdr:row>54</xdr:row>
      <xdr:rowOff>33020</xdr:rowOff>
    </xdr:to>
    <xdr:sp macro="" textlink="">
      <xdr:nvSpPr>
        <xdr:cNvPr id="272" name="円/楕円 271"/>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43197</xdr:rowOff>
    </xdr:from>
    <xdr:ext cx="736600" cy="259045"/>
    <xdr:sp macro="" textlink="">
      <xdr:nvSpPr>
        <xdr:cNvPr id="273" name="テキスト ボックス 272"/>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80010</xdr:rowOff>
    </xdr:from>
    <xdr:to>
      <xdr:col>21</xdr:col>
      <xdr:colOff>412750</xdr:colOff>
      <xdr:row>54</xdr:row>
      <xdr:rowOff>10160</xdr:rowOff>
    </xdr:to>
    <xdr:sp macro="" textlink="">
      <xdr:nvSpPr>
        <xdr:cNvPr id="274" name="円/楕円 273"/>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20337</xdr:rowOff>
    </xdr:from>
    <xdr:ext cx="762000" cy="259045"/>
    <xdr:sp macro="" textlink="">
      <xdr:nvSpPr>
        <xdr:cNvPr id="275" name="テキスト ボックス 274"/>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6" name="円/楕円 275"/>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7" name="テキスト ボックス 276"/>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34290</xdr:rowOff>
    </xdr:from>
    <xdr:to>
      <xdr:col>19</xdr:col>
      <xdr:colOff>6350</xdr:colOff>
      <xdr:row>53</xdr:row>
      <xdr:rowOff>135890</xdr:rowOff>
    </xdr:to>
    <xdr:sp macro="" textlink="">
      <xdr:nvSpPr>
        <xdr:cNvPr id="278" name="円/楕円 277"/>
        <xdr:cNvSpPr/>
      </xdr:nvSpPr>
      <xdr:spPr>
        <a:xfrm>
          <a:off x="12954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146067</xdr:rowOff>
    </xdr:from>
    <xdr:ext cx="762000" cy="259045"/>
    <xdr:sp macro="" textlink="">
      <xdr:nvSpPr>
        <xdr:cNvPr id="279" name="テキスト ボックス 278"/>
        <xdr:cNvSpPr txBox="1"/>
      </xdr:nvSpPr>
      <xdr:spPr>
        <a:xfrm>
          <a:off x="12623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14.7</a:t>
          </a:r>
          <a:r>
            <a:rPr kumimoji="1" lang="ja-JP" altLang="en-US" sz="1300">
              <a:latin typeface="ＭＳ Ｐゴシック"/>
            </a:rPr>
            <a:t>％となり、</a:t>
          </a:r>
          <a:r>
            <a:rPr kumimoji="1" lang="en-US" altLang="ja-JP" sz="1300">
              <a:latin typeface="ＭＳ Ｐゴシック"/>
            </a:rPr>
            <a:t>1.2</a:t>
          </a:r>
          <a:r>
            <a:rPr kumimoji="1" lang="ja-JP" altLang="en-US" sz="1300">
              <a:latin typeface="ＭＳ Ｐゴシック"/>
            </a:rPr>
            <a:t>ポイント減となったが、依然として類似団体平均値を上回っている。各種団体への補助金等見直しを図り、適正に努める。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110998</xdr:rowOff>
    </xdr:to>
    <xdr:cxnSp macro="">
      <xdr:nvCxnSpPr>
        <xdr:cNvPr id="309" name="直線コネクタ 308"/>
        <xdr:cNvCxnSpPr/>
      </xdr:nvCxnSpPr>
      <xdr:spPr>
        <a:xfrm flipV="1">
          <a:off x="15671800" y="63997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110998</xdr:rowOff>
    </xdr:to>
    <xdr:cxnSp macro="">
      <xdr:nvCxnSpPr>
        <xdr:cNvPr id="312" name="直線コネクタ 311"/>
        <xdr:cNvCxnSpPr/>
      </xdr:nvCxnSpPr>
      <xdr:spPr>
        <a:xfrm>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69850</xdr:rowOff>
    </xdr:to>
    <xdr:cxnSp macro="">
      <xdr:nvCxnSpPr>
        <xdr:cNvPr id="315" name="直線コネクタ 314"/>
        <xdr:cNvCxnSpPr/>
      </xdr:nvCxnSpPr>
      <xdr:spPr>
        <a:xfrm>
          <a:off x="13893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10414</xdr:rowOff>
    </xdr:to>
    <xdr:cxnSp macro="">
      <xdr:nvCxnSpPr>
        <xdr:cNvPr id="318" name="直線コネクタ 317"/>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8" name="円/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2" name="円/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4" name="円/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35" name="テキスト ボックス 334"/>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6" name="円/楕円 33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37" name="テキスト ボックス 336"/>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年度に公債費償還のピークを迎えるため、それまでは非常に厳しい財政状況にある。地方債の新規発行を抑制し、さらなる数値の減少に努める。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78</xdr:row>
      <xdr:rowOff>149861</xdr:rowOff>
    </xdr:to>
    <xdr:cxnSp macro="">
      <xdr:nvCxnSpPr>
        <xdr:cNvPr id="367" name="直線コネクタ 366"/>
        <xdr:cNvCxnSpPr/>
      </xdr:nvCxnSpPr>
      <xdr:spPr>
        <a:xfrm flipV="1">
          <a:off x="3987800" y="134909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168148</xdr:rowOff>
    </xdr:to>
    <xdr:cxnSp macro="">
      <xdr:nvCxnSpPr>
        <xdr:cNvPr id="370" name="直線コネクタ 369"/>
        <xdr:cNvCxnSpPr/>
      </xdr:nvCxnSpPr>
      <xdr:spPr>
        <a:xfrm flipV="1">
          <a:off x="3098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78</xdr:row>
      <xdr:rowOff>168148</xdr:rowOff>
    </xdr:to>
    <xdr:cxnSp macro="">
      <xdr:nvCxnSpPr>
        <xdr:cNvPr id="373" name="直線コネクタ 372"/>
        <xdr:cNvCxnSpPr/>
      </xdr:nvCxnSpPr>
      <xdr:spPr>
        <a:xfrm>
          <a:off x="2209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154432</xdr:rowOff>
    </xdr:to>
    <xdr:cxnSp macro="">
      <xdr:nvCxnSpPr>
        <xdr:cNvPr id="376" name="直線コネクタ 375"/>
        <xdr:cNvCxnSpPr/>
      </xdr:nvCxnSpPr>
      <xdr:spPr>
        <a:xfrm>
          <a:off x="1320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86" name="円/楕円 385"/>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87"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8" name="円/楕円 387"/>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9" name="テキスト ボックス 388"/>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90" name="円/楕円 389"/>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91" name="テキスト ボックス 390"/>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2" name="円/楕円 391"/>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3" name="テキスト ボックス 392"/>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4" name="円/楕円 393"/>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5" name="テキスト ボックス 394"/>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公債費以外の経常収支比率は、類似団体平均を上回っている。今後も、歳入確保及び歳出抑制に努める。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78</xdr:row>
      <xdr:rowOff>20320</xdr:rowOff>
    </xdr:to>
    <xdr:cxnSp macro="">
      <xdr:nvCxnSpPr>
        <xdr:cNvPr id="428" name="直線コネクタ 427"/>
        <xdr:cNvCxnSpPr/>
      </xdr:nvCxnSpPr>
      <xdr:spPr>
        <a:xfrm>
          <a:off x="15671800" y="13389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78</xdr:row>
      <xdr:rowOff>16511</xdr:rowOff>
    </xdr:to>
    <xdr:cxnSp macro="">
      <xdr:nvCxnSpPr>
        <xdr:cNvPr id="431" name="直線コネクタ 430"/>
        <xdr:cNvCxnSpPr/>
      </xdr:nvCxnSpPr>
      <xdr:spPr>
        <a:xfrm>
          <a:off x="14782800" y="132905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88900</xdr:rowOff>
    </xdr:to>
    <xdr:cxnSp macro="">
      <xdr:nvCxnSpPr>
        <xdr:cNvPr id="434" name="直線コネクタ 433"/>
        <xdr:cNvCxnSpPr/>
      </xdr:nvCxnSpPr>
      <xdr:spPr>
        <a:xfrm>
          <a:off x="13893800" y="1313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107950</xdr:rowOff>
    </xdr:to>
    <xdr:cxnSp macro="">
      <xdr:nvCxnSpPr>
        <xdr:cNvPr id="437" name="直線コネクタ 436"/>
        <xdr:cNvCxnSpPr/>
      </xdr:nvCxnSpPr>
      <xdr:spPr>
        <a:xfrm>
          <a:off x="13004800" y="130086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9" name="テキスト ボックス 43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7" name="円/楕円 446"/>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8"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9" name="円/楕円 448"/>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50" name="テキスト ボックス 449"/>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51" name="円/楕円 450"/>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124477</xdr:rowOff>
    </xdr:from>
    <xdr:ext cx="762000" cy="259045"/>
    <xdr:sp macro="" textlink="">
      <xdr:nvSpPr>
        <xdr:cNvPr id="452" name="テキスト ボックス 451"/>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3" name="円/楕円 452"/>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54" name="テキスト ボックス 453"/>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5" name="円/楕円 454"/>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56" name="テキスト ボックス 455"/>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宮城県村田町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57727</xdr:rowOff>
    </xdr:from>
    <xdr:to>
      <xdr:col>4</xdr:col>
      <xdr:colOff>1117600</xdr:colOff>
      <xdr:row>17</xdr:row>
      <xdr:rowOff>57757</xdr:rowOff>
    </xdr:to>
    <xdr:cxnSp macro="">
      <xdr:nvCxnSpPr>
        <xdr:cNvPr id="50" name="直線コネクタ 49"/>
        <xdr:cNvCxnSpPr/>
      </xdr:nvCxnSpPr>
      <xdr:spPr bwMode="auto">
        <a:xfrm>
          <a:off x="5003800" y="3020002"/>
          <a:ext cx="6477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57727</xdr:rowOff>
    </xdr:from>
    <xdr:to>
      <xdr:col>4</xdr:col>
      <xdr:colOff>469900</xdr:colOff>
      <xdr:row>17</xdr:row>
      <xdr:rowOff>94287</xdr:rowOff>
    </xdr:to>
    <xdr:cxnSp macro="">
      <xdr:nvCxnSpPr>
        <xdr:cNvPr id="53" name="直線コネクタ 52"/>
        <xdr:cNvCxnSpPr/>
      </xdr:nvCxnSpPr>
      <xdr:spPr bwMode="auto">
        <a:xfrm flipV="1">
          <a:off x="4305300" y="3020002"/>
          <a:ext cx="698500" cy="3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94287</xdr:rowOff>
    </xdr:from>
    <xdr:to>
      <xdr:col>3</xdr:col>
      <xdr:colOff>904875</xdr:colOff>
      <xdr:row>17</xdr:row>
      <xdr:rowOff>115943</xdr:rowOff>
    </xdr:to>
    <xdr:cxnSp macro="">
      <xdr:nvCxnSpPr>
        <xdr:cNvPr id="56" name="直線コネクタ 55"/>
        <xdr:cNvCxnSpPr/>
      </xdr:nvCxnSpPr>
      <xdr:spPr bwMode="auto">
        <a:xfrm flipV="1">
          <a:off x="3606800" y="3056562"/>
          <a:ext cx="698500" cy="2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109725</xdr:rowOff>
    </xdr:from>
    <xdr:to>
      <xdr:col>3</xdr:col>
      <xdr:colOff>206375</xdr:colOff>
      <xdr:row>17</xdr:row>
      <xdr:rowOff>115943</xdr:rowOff>
    </xdr:to>
    <xdr:cxnSp macro="">
      <xdr:nvCxnSpPr>
        <xdr:cNvPr id="59" name="直線コネクタ 58"/>
        <xdr:cNvCxnSpPr/>
      </xdr:nvCxnSpPr>
      <xdr:spPr bwMode="auto">
        <a:xfrm>
          <a:off x="2908300" y="3072000"/>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6957</xdr:rowOff>
    </xdr:from>
    <xdr:to>
      <xdr:col>5</xdr:col>
      <xdr:colOff>34925</xdr:colOff>
      <xdr:row>17</xdr:row>
      <xdr:rowOff>108557</xdr:rowOff>
    </xdr:to>
    <xdr:sp macro="" textlink="">
      <xdr:nvSpPr>
        <xdr:cNvPr id="69" name="円/楕円 68"/>
        <xdr:cNvSpPr/>
      </xdr:nvSpPr>
      <xdr:spPr bwMode="auto">
        <a:xfrm>
          <a:off x="56007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23484</xdr:rowOff>
    </xdr:from>
    <xdr:ext cx="762000" cy="259045"/>
    <xdr:sp macro="" textlink="">
      <xdr:nvSpPr>
        <xdr:cNvPr id="70" name="人口1人当たり決算額の推移該当値テキスト130"/>
        <xdr:cNvSpPr txBox="1"/>
      </xdr:nvSpPr>
      <xdr:spPr>
        <a:xfrm>
          <a:off x="5740400" y="281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6927</xdr:rowOff>
    </xdr:from>
    <xdr:to>
      <xdr:col>4</xdr:col>
      <xdr:colOff>520700</xdr:colOff>
      <xdr:row>17</xdr:row>
      <xdr:rowOff>108527</xdr:rowOff>
    </xdr:to>
    <xdr:sp macro="" textlink="">
      <xdr:nvSpPr>
        <xdr:cNvPr id="71" name="円/楕円 70"/>
        <xdr:cNvSpPr/>
      </xdr:nvSpPr>
      <xdr:spPr bwMode="auto">
        <a:xfrm>
          <a:off x="49530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118704</xdr:rowOff>
    </xdr:from>
    <xdr:ext cx="736600" cy="259045"/>
    <xdr:sp macro="" textlink="">
      <xdr:nvSpPr>
        <xdr:cNvPr id="72" name="テキスト ボックス 71"/>
        <xdr:cNvSpPr txBox="1"/>
      </xdr:nvSpPr>
      <xdr:spPr>
        <a:xfrm>
          <a:off x="4622800" y="2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43487</xdr:rowOff>
    </xdr:from>
    <xdr:to>
      <xdr:col>3</xdr:col>
      <xdr:colOff>955675</xdr:colOff>
      <xdr:row>17</xdr:row>
      <xdr:rowOff>145087</xdr:rowOff>
    </xdr:to>
    <xdr:sp macro="" textlink="">
      <xdr:nvSpPr>
        <xdr:cNvPr id="73" name="円/楕円 72"/>
        <xdr:cNvSpPr/>
      </xdr:nvSpPr>
      <xdr:spPr bwMode="auto">
        <a:xfrm>
          <a:off x="4254500" y="300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155264</xdr:rowOff>
    </xdr:from>
    <xdr:ext cx="762000" cy="259045"/>
    <xdr:sp macro="" textlink="">
      <xdr:nvSpPr>
        <xdr:cNvPr id="74" name="テキスト ボックス 73"/>
        <xdr:cNvSpPr txBox="1"/>
      </xdr:nvSpPr>
      <xdr:spPr>
        <a:xfrm>
          <a:off x="3924300" y="27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65143</xdr:rowOff>
    </xdr:from>
    <xdr:to>
      <xdr:col>3</xdr:col>
      <xdr:colOff>257175</xdr:colOff>
      <xdr:row>17</xdr:row>
      <xdr:rowOff>166743</xdr:rowOff>
    </xdr:to>
    <xdr:sp macro="" textlink="">
      <xdr:nvSpPr>
        <xdr:cNvPr id="75" name="円/楕円 74"/>
        <xdr:cNvSpPr/>
      </xdr:nvSpPr>
      <xdr:spPr bwMode="auto">
        <a:xfrm>
          <a:off x="3556000" y="30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5470</xdr:rowOff>
    </xdr:from>
    <xdr:ext cx="762000" cy="259045"/>
    <xdr:sp macro="" textlink="">
      <xdr:nvSpPr>
        <xdr:cNvPr id="76" name="テキスト ボックス 75"/>
        <xdr:cNvSpPr txBox="1"/>
      </xdr:nvSpPr>
      <xdr:spPr>
        <a:xfrm>
          <a:off x="3225800" y="279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58925</xdr:rowOff>
    </xdr:from>
    <xdr:to>
      <xdr:col>2</xdr:col>
      <xdr:colOff>692150</xdr:colOff>
      <xdr:row>17</xdr:row>
      <xdr:rowOff>160525</xdr:rowOff>
    </xdr:to>
    <xdr:sp macro="" textlink="">
      <xdr:nvSpPr>
        <xdr:cNvPr id="77" name="円/楕円 76"/>
        <xdr:cNvSpPr/>
      </xdr:nvSpPr>
      <xdr:spPr bwMode="auto">
        <a:xfrm>
          <a:off x="2857500" y="302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170702</xdr:rowOff>
    </xdr:from>
    <xdr:ext cx="762000" cy="259045"/>
    <xdr:sp macro="" textlink="">
      <xdr:nvSpPr>
        <xdr:cNvPr id="78" name="テキスト ボックス 77"/>
        <xdr:cNvSpPr txBox="1"/>
      </xdr:nvSpPr>
      <xdr:spPr>
        <a:xfrm>
          <a:off x="2527300" y="279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317927</xdr:rowOff>
    </xdr:from>
    <xdr:to>
      <xdr:col>4</xdr:col>
      <xdr:colOff>1117600</xdr:colOff>
      <xdr:row>34</xdr:row>
      <xdr:rowOff>335895</xdr:rowOff>
    </xdr:to>
    <xdr:cxnSp macro="">
      <xdr:nvCxnSpPr>
        <xdr:cNvPr id="110" name="直線コネクタ 109"/>
        <xdr:cNvCxnSpPr/>
      </xdr:nvCxnSpPr>
      <xdr:spPr bwMode="auto">
        <a:xfrm flipV="1">
          <a:off x="5003800" y="6585377"/>
          <a:ext cx="647700" cy="1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239631</xdr:rowOff>
    </xdr:from>
    <xdr:to>
      <xdr:col>4</xdr:col>
      <xdr:colOff>469900</xdr:colOff>
      <xdr:row>34</xdr:row>
      <xdr:rowOff>335895</xdr:rowOff>
    </xdr:to>
    <xdr:cxnSp macro="">
      <xdr:nvCxnSpPr>
        <xdr:cNvPr id="113" name="直線コネクタ 112"/>
        <xdr:cNvCxnSpPr/>
      </xdr:nvCxnSpPr>
      <xdr:spPr bwMode="auto">
        <a:xfrm>
          <a:off x="4305300" y="6507081"/>
          <a:ext cx="698500" cy="9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237140</xdr:rowOff>
    </xdr:from>
    <xdr:to>
      <xdr:col>3</xdr:col>
      <xdr:colOff>904875</xdr:colOff>
      <xdr:row>34</xdr:row>
      <xdr:rowOff>239631</xdr:rowOff>
    </xdr:to>
    <xdr:cxnSp macro="">
      <xdr:nvCxnSpPr>
        <xdr:cNvPr id="116" name="直線コネクタ 115"/>
        <xdr:cNvCxnSpPr/>
      </xdr:nvCxnSpPr>
      <xdr:spPr bwMode="auto">
        <a:xfrm>
          <a:off x="3606800" y="6504590"/>
          <a:ext cx="698500" cy="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182275</xdr:rowOff>
    </xdr:from>
    <xdr:to>
      <xdr:col>3</xdr:col>
      <xdr:colOff>206375</xdr:colOff>
      <xdr:row>34</xdr:row>
      <xdr:rowOff>237140</xdr:rowOff>
    </xdr:to>
    <xdr:cxnSp macro="">
      <xdr:nvCxnSpPr>
        <xdr:cNvPr id="119" name="直線コネクタ 118"/>
        <xdr:cNvCxnSpPr/>
      </xdr:nvCxnSpPr>
      <xdr:spPr bwMode="auto">
        <a:xfrm>
          <a:off x="2908300" y="6449725"/>
          <a:ext cx="698500" cy="5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267127</xdr:rowOff>
    </xdr:from>
    <xdr:to>
      <xdr:col>5</xdr:col>
      <xdr:colOff>34925</xdr:colOff>
      <xdr:row>35</xdr:row>
      <xdr:rowOff>25827</xdr:rowOff>
    </xdr:to>
    <xdr:sp macro="" textlink="">
      <xdr:nvSpPr>
        <xdr:cNvPr id="129" name="円/楕円 128"/>
        <xdr:cNvSpPr/>
      </xdr:nvSpPr>
      <xdr:spPr bwMode="auto">
        <a:xfrm>
          <a:off x="5600700" y="653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112204</xdr:rowOff>
    </xdr:from>
    <xdr:ext cx="762000" cy="259045"/>
    <xdr:sp macro="" textlink="">
      <xdr:nvSpPr>
        <xdr:cNvPr id="130" name="人口1人当たり決算額の推移該当値テキスト445"/>
        <xdr:cNvSpPr txBox="1"/>
      </xdr:nvSpPr>
      <xdr:spPr>
        <a:xfrm>
          <a:off x="5740400" y="63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285095</xdr:rowOff>
    </xdr:from>
    <xdr:to>
      <xdr:col>4</xdr:col>
      <xdr:colOff>520700</xdr:colOff>
      <xdr:row>35</xdr:row>
      <xdr:rowOff>43795</xdr:rowOff>
    </xdr:to>
    <xdr:sp macro="" textlink="">
      <xdr:nvSpPr>
        <xdr:cNvPr id="131" name="円/楕円 130"/>
        <xdr:cNvSpPr/>
      </xdr:nvSpPr>
      <xdr:spPr bwMode="auto">
        <a:xfrm>
          <a:off x="4953000" y="655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53972</xdr:rowOff>
    </xdr:from>
    <xdr:ext cx="736600" cy="259045"/>
    <xdr:sp macro="" textlink="">
      <xdr:nvSpPr>
        <xdr:cNvPr id="132" name="テキスト ボックス 131"/>
        <xdr:cNvSpPr txBox="1"/>
      </xdr:nvSpPr>
      <xdr:spPr>
        <a:xfrm>
          <a:off x="4622800" y="632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188831</xdr:rowOff>
    </xdr:from>
    <xdr:to>
      <xdr:col>3</xdr:col>
      <xdr:colOff>955675</xdr:colOff>
      <xdr:row>34</xdr:row>
      <xdr:rowOff>290431</xdr:rowOff>
    </xdr:to>
    <xdr:sp macro="" textlink="">
      <xdr:nvSpPr>
        <xdr:cNvPr id="133" name="円/楕円 132"/>
        <xdr:cNvSpPr/>
      </xdr:nvSpPr>
      <xdr:spPr bwMode="auto">
        <a:xfrm>
          <a:off x="4254500" y="645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300608</xdr:rowOff>
    </xdr:from>
    <xdr:ext cx="762000" cy="259045"/>
    <xdr:sp macro="" textlink="">
      <xdr:nvSpPr>
        <xdr:cNvPr id="134" name="テキスト ボックス 133"/>
        <xdr:cNvSpPr txBox="1"/>
      </xdr:nvSpPr>
      <xdr:spPr>
        <a:xfrm>
          <a:off x="3924300" y="622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186339</xdr:rowOff>
    </xdr:from>
    <xdr:to>
      <xdr:col>3</xdr:col>
      <xdr:colOff>257175</xdr:colOff>
      <xdr:row>34</xdr:row>
      <xdr:rowOff>287939</xdr:rowOff>
    </xdr:to>
    <xdr:sp macro="" textlink="">
      <xdr:nvSpPr>
        <xdr:cNvPr id="135" name="円/楕円 134"/>
        <xdr:cNvSpPr/>
      </xdr:nvSpPr>
      <xdr:spPr bwMode="auto">
        <a:xfrm>
          <a:off x="3556000" y="645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298116</xdr:rowOff>
    </xdr:from>
    <xdr:ext cx="762000" cy="259045"/>
    <xdr:sp macro="" textlink="">
      <xdr:nvSpPr>
        <xdr:cNvPr id="136" name="テキスト ボックス 135"/>
        <xdr:cNvSpPr txBox="1"/>
      </xdr:nvSpPr>
      <xdr:spPr>
        <a:xfrm>
          <a:off x="3225800" y="62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131475</xdr:rowOff>
    </xdr:from>
    <xdr:to>
      <xdr:col>2</xdr:col>
      <xdr:colOff>692150</xdr:colOff>
      <xdr:row>34</xdr:row>
      <xdr:rowOff>233075</xdr:rowOff>
    </xdr:to>
    <xdr:sp macro="" textlink="">
      <xdr:nvSpPr>
        <xdr:cNvPr id="137" name="円/楕円 136"/>
        <xdr:cNvSpPr/>
      </xdr:nvSpPr>
      <xdr:spPr bwMode="auto">
        <a:xfrm>
          <a:off x="2857500" y="639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243252</xdr:rowOff>
    </xdr:from>
    <xdr:ext cx="762000" cy="259045"/>
    <xdr:sp macro="" textlink="">
      <xdr:nvSpPr>
        <xdr:cNvPr id="138" name="テキスト ボックス 137"/>
        <xdr:cNvSpPr txBox="1"/>
      </xdr:nvSpPr>
      <xdr:spPr>
        <a:xfrm>
          <a:off x="2527300" y="616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117384</xdr:rowOff>
    </xdr:from>
    <xdr:to>
      <xdr:col>6</xdr:col>
      <xdr:colOff>511175</xdr:colOff>
      <xdr:row>34</xdr:row>
      <xdr:rowOff>152970</xdr:rowOff>
    </xdr:to>
    <xdr:cxnSp macro="">
      <xdr:nvCxnSpPr>
        <xdr:cNvPr id="63" name="直線コネクタ 62"/>
        <xdr:cNvCxnSpPr/>
      </xdr:nvCxnSpPr>
      <xdr:spPr>
        <a:xfrm flipV="1">
          <a:off x="3797300" y="5946684"/>
          <a:ext cx="8382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152970</xdr:rowOff>
    </xdr:from>
    <xdr:to>
      <xdr:col>5</xdr:col>
      <xdr:colOff>358775</xdr:colOff>
      <xdr:row>34</xdr:row>
      <xdr:rowOff>163594</xdr:rowOff>
    </xdr:to>
    <xdr:cxnSp macro="">
      <xdr:nvCxnSpPr>
        <xdr:cNvPr id="66" name="直線コネクタ 65"/>
        <xdr:cNvCxnSpPr/>
      </xdr:nvCxnSpPr>
      <xdr:spPr>
        <a:xfrm flipV="1">
          <a:off x="2908300" y="5982270"/>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163594</xdr:rowOff>
    </xdr:from>
    <xdr:to>
      <xdr:col>4</xdr:col>
      <xdr:colOff>155575</xdr:colOff>
      <xdr:row>35</xdr:row>
      <xdr:rowOff>39639</xdr:rowOff>
    </xdr:to>
    <xdr:cxnSp macro="">
      <xdr:nvCxnSpPr>
        <xdr:cNvPr id="69" name="直線コネクタ 68"/>
        <xdr:cNvCxnSpPr/>
      </xdr:nvCxnSpPr>
      <xdr:spPr>
        <a:xfrm flipV="1">
          <a:off x="2019300" y="5992894"/>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39639</xdr:rowOff>
    </xdr:from>
    <xdr:to>
      <xdr:col>2</xdr:col>
      <xdr:colOff>638175</xdr:colOff>
      <xdr:row>35</xdr:row>
      <xdr:rowOff>92456</xdr:rowOff>
    </xdr:to>
    <xdr:cxnSp macro="">
      <xdr:nvCxnSpPr>
        <xdr:cNvPr id="72" name="直線コネクタ 71"/>
        <xdr:cNvCxnSpPr/>
      </xdr:nvCxnSpPr>
      <xdr:spPr>
        <a:xfrm flipV="1">
          <a:off x="1130300" y="6040389"/>
          <a:ext cx="889000" cy="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957</xdr:rowOff>
    </xdr:from>
    <xdr:ext cx="534377" cy="259045"/>
    <xdr:sp macro="" textlink="">
      <xdr:nvSpPr>
        <xdr:cNvPr id="76" name="テキスト ボックス 75"/>
        <xdr:cNvSpPr txBox="1"/>
      </xdr:nvSpPr>
      <xdr:spPr>
        <a:xfrm>
          <a:off x="863111" y="6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66584</xdr:rowOff>
    </xdr:from>
    <xdr:to>
      <xdr:col>6</xdr:col>
      <xdr:colOff>561975</xdr:colOff>
      <xdr:row>34</xdr:row>
      <xdr:rowOff>168184</xdr:rowOff>
    </xdr:to>
    <xdr:sp macro="" textlink="">
      <xdr:nvSpPr>
        <xdr:cNvPr id="82" name="円/楕円 81"/>
        <xdr:cNvSpPr/>
      </xdr:nvSpPr>
      <xdr:spPr>
        <a:xfrm>
          <a:off x="4584700" y="58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89461</xdr:rowOff>
    </xdr:from>
    <xdr:ext cx="599010" cy="259045"/>
    <xdr:sp macro="" textlink="">
      <xdr:nvSpPr>
        <xdr:cNvPr id="83" name="人件費該当値テキスト"/>
        <xdr:cNvSpPr txBox="1"/>
      </xdr:nvSpPr>
      <xdr:spPr>
        <a:xfrm>
          <a:off x="4686300" y="574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102170</xdr:rowOff>
    </xdr:from>
    <xdr:to>
      <xdr:col>5</xdr:col>
      <xdr:colOff>409575</xdr:colOff>
      <xdr:row>35</xdr:row>
      <xdr:rowOff>32320</xdr:rowOff>
    </xdr:to>
    <xdr:sp macro="" textlink="">
      <xdr:nvSpPr>
        <xdr:cNvPr id="84" name="円/楕円 83"/>
        <xdr:cNvSpPr/>
      </xdr:nvSpPr>
      <xdr:spPr>
        <a:xfrm>
          <a:off x="3746500" y="59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48847</xdr:rowOff>
    </xdr:from>
    <xdr:ext cx="599010" cy="259045"/>
    <xdr:sp macro="" textlink="">
      <xdr:nvSpPr>
        <xdr:cNvPr id="85" name="テキスト ボックス 84"/>
        <xdr:cNvSpPr txBox="1"/>
      </xdr:nvSpPr>
      <xdr:spPr>
        <a:xfrm>
          <a:off x="3497794" y="57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112794</xdr:rowOff>
    </xdr:from>
    <xdr:to>
      <xdr:col>4</xdr:col>
      <xdr:colOff>206375</xdr:colOff>
      <xdr:row>35</xdr:row>
      <xdr:rowOff>42944</xdr:rowOff>
    </xdr:to>
    <xdr:sp macro="" textlink="">
      <xdr:nvSpPr>
        <xdr:cNvPr id="86" name="円/楕円 85"/>
        <xdr:cNvSpPr/>
      </xdr:nvSpPr>
      <xdr:spPr>
        <a:xfrm>
          <a:off x="2857500" y="59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59471</xdr:rowOff>
    </xdr:from>
    <xdr:ext cx="599010" cy="259045"/>
    <xdr:sp macro="" textlink="">
      <xdr:nvSpPr>
        <xdr:cNvPr id="87" name="テキスト ボックス 86"/>
        <xdr:cNvSpPr txBox="1"/>
      </xdr:nvSpPr>
      <xdr:spPr>
        <a:xfrm>
          <a:off x="2608794" y="571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160289</xdr:rowOff>
    </xdr:from>
    <xdr:to>
      <xdr:col>3</xdr:col>
      <xdr:colOff>3175</xdr:colOff>
      <xdr:row>35</xdr:row>
      <xdr:rowOff>90439</xdr:rowOff>
    </xdr:to>
    <xdr:sp macro="" textlink="">
      <xdr:nvSpPr>
        <xdr:cNvPr id="88" name="円/楕円 87"/>
        <xdr:cNvSpPr/>
      </xdr:nvSpPr>
      <xdr:spPr>
        <a:xfrm>
          <a:off x="1968500" y="5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106966</xdr:rowOff>
    </xdr:from>
    <xdr:ext cx="534377" cy="259045"/>
    <xdr:sp macro="" textlink="">
      <xdr:nvSpPr>
        <xdr:cNvPr id="89" name="テキスト ボックス 88"/>
        <xdr:cNvSpPr txBox="1"/>
      </xdr:nvSpPr>
      <xdr:spPr>
        <a:xfrm>
          <a:off x="1752111" y="57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41656</xdr:rowOff>
    </xdr:from>
    <xdr:to>
      <xdr:col>1</xdr:col>
      <xdr:colOff>485775</xdr:colOff>
      <xdr:row>35</xdr:row>
      <xdr:rowOff>143256</xdr:rowOff>
    </xdr:to>
    <xdr:sp macro="" textlink="">
      <xdr:nvSpPr>
        <xdr:cNvPr id="90" name="円/楕円 89"/>
        <xdr:cNvSpPr/>
      </xdr:nvSpPr>
      <xdr:spPr>
        <a:xfrm>
          <a:off x="1079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159783</xdr:rowOff>
    </xdr:from>
    <xdr:ext cx="534377" cy="259045"/>
    <xdr:sp macro="" textlink="">
      <xdr:nvSpPr>
        <xdr:cNvPr id="91" name="テキスト ボックス 90"/>
        <xdr:cNvSpPr txBox="1"/>
      </xdr:nvSpPr>
      <xdr:spPr>
        <a:xfrm>
          <a:off x="863111" y="5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80559</xdr:rowOff>
    </xdr:from>
    <xdr:to>
      <xdr:col>6</xdr:col>
      <xdr:colOff>511175</xdr:colOff>
      <xdr:row>58</xdr:row>
      <xdr:rowOff>87482</xdr:rowOff>
    </xdr:to>
    <xdr:cxnSp macro="">
      <xdr:nvCxnSpPr>
        <xdr:cNvPr id="120" name="直線コネクタ 119"/>
        <xdr:cNvCxnSpPr/>
      </xdr:nvCxnSpPr>
      <xdr:spPr>
        <a:xfrm flipV="1">
          <a:off x="3797300" y="10024659"/>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87482</xdr:rowOff>
    </xdr:from>
    <xdr:to>
      <xdr:col>5</xdr:col>
      <xdr:colOff>358775</xdr:colOff>
      <xdr:row>58</xdr:row>
      <xdr:rowOff>87549</xdr:rowOff>
    </xdr:to>
    <xdr:cxnSp macro="">
      <xdr:nvCxnSpPr>
        <xdr:cNvPr id="123" name="直線コネクタ 122"/>
        <xdr:cNvCxnSpPr/>
      </xdr:nvCxnSpPr>
      <xdr:spPr>
        <a:xfrm flipV="1">
          <a:off x="2908300" y="10031582"/>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87549</xdr:rowOff>
    </xdr:from>
    <xdr:to>
      <xdr:col>4</xdr:col>
      <xdr:colOff>155575</xdr:colOff>
      <xdr:row>58</xdr:row>
      <xdr:rowOff>110466</xdr:rowOff>
    </xdr:to>
    <xdr:cxnSp macro="">
      <xdr:nvCxnSpPr>
        <xdr:cNvPr id="126" name="直線コネクタ 125"/>
        <xdr:cNvCxnSpPr/>
      </xdr:nvCxnSpPr>
      <xdr:spPr>
        <a:xfrm flipV="1">
          <a:off x="2019300" y="10031649"/>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100967</xdr:rowOff>
    </xdr:from>
    <xdr:to>
      <xdr:col>2</xdr:col>
      <xdr:colOff>638175</xdr:colOff>
      <xdr:row>58</xdr:row>
      <xdr:rowOff>110466</xdr:rowOff>
    </xdr:to>
    <xdr:cxnSp macro="">
      <xdr:nvCxnSpPr>
        <xdr:cNvPr id="129" name="直線コネクタ 128"/>
        <xdr:cNvCxnSpPr/>
      </xdr:nvCxnSpPr>
      <xdr:spPr>
        <a:xfrm>
          <a:off x="1130300" y="10045067"/>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29759</xdr:rowOff>
    </xdr:from>
    <xdr:to>
      <xdr:col>6</xdr:col>
      <xdr:colOff>561975</xdr:colOff>
      <xdr:row>58</xdr:row>
      <xdr:rowOff>131359</xdr:rowOff>
    </xdr:to>
    <xdr:sp macro="" textlink="">
      <xdr:nvSpPr>
        <xdr:cNvPr id="139" name="円/楕円 138"/>
        <xdr:cNvSpPr/>
      </xdr:nvSpPr>
      <xdr:spPr>
        <a:xfrm>
          <a:off x="4584700" y="9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36682</xdr:rowOff>
    </xdr:from>
    <xdr:to>
      <xdr:col>5</xdr:col>
      <xdr:colOff>409575</xdr:colOff>
      <xdr:row>58</xdr:row>
      <xdr:rowOff>138282</xdr:rowOff>
    </xdr:to>
    <xdr:sp macro="" textlink="">
      <xdr:nvSpPr>
        <xdr:cNvPr id="141" name="円/楕円 140"/>
        <xdr:cNvSpPr/>
      </xdr:nvSpPr>
      <xdr:spPr>
        <a:xfrm>
          <a:off x="3746500" y="99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129409</xdr:rowOff>
    </xdr:from>
    <xdr:ext cx="534377" cy="259045"/>
    <xdr:sp macro="" textlink="">
      <xdr:nvSpPr>
        <xdr:cNvPr id="142" name="テキスト ボックス 141"/>
        <xdr:cNvSpPr txBox="1"/>
      </xdr:nvSpPr>
      <xdr:spPr>
        <a:xfrm>
          <a:off x="3530111" y="100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36749</xdr:rowOff>
    </xdr:from>
    <xdr:to>
      <xdr:col>4</xdr:col>
      <xdr:colOff>206375</xdr:colOff>
      <xdr:row>58</xdr:row>
      <xdr:rowOff>138349</xdr:rowOff>
    </xdr:to>
    <xdr:sp macro="" textlink="">
      <xdr:nvSpPr>
        <xdr:cNvPr id="143" name="円/楕円 142"/>
        <xdr:cNvSpPr/>
      </xdr:nvSpPr>
      <xdr:spPr>
        <a:xfrm>
          <a:off x="2857500" y="99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129476</xdr:rowOff>
    </xdr:from>
    <xdr:ext cx="534377" cy="259045"/>
    <xdr:sp macro="" textlink="">
      <xdr:nvSpPr>
        <xdr:cNvPr id="144" name="テキスト ボックス 143"/>
        <xdr:cNvSpPr txBox="1"/>
      </xdr:nvSpPr>
      <xdr:spPr>
        <a:xfrm>
          <a:off x="2641111" y="100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59666</xdr:rowOff>
    </xdr:from>
    <xdr:to>
      <xdr:col>3</xdr:col>
      <xdr:colOff>3175</xdr:colOff>
      <xdr:row>58</xdr:row>
      <xdr:rowOff>161266</xdr:rowOff>
    </xdr:to>
    <xdr:sp macro="" textlink="">
      <xdr:nvSpPr>
        <xdr:cNvPr id="145" name="円/楕円 144"/>
        <xdr:cNvSpPr/>
      </xdr:nvSpPr>
      <xdr:spPr>
        <a:xfrm>
          <a:off x="1968500" y="100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152393</xdr:rowOff>
    </xdr:from>
    <xdr:ext cx="534377" cy="259045"/>
    <xdr:sp macro="" textlink="">
      <xdr:nvSpPr>
        <xdr:cNvPr id="146" name="テキスト ボックス 145"/>
        <xdr:cNvSpPr txBox="1"/>
      </xdr:nvSpPr>
      <xdr:spPr>
        <a:xfrm>
          <a:off x="1752111" y="100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50167</xdr:rowOff>
    </xdr:from>
    <xdr:to>
      <xdr:col>1</xdr:col>
      <xdr:colOff>485775</xdr:colOff>
      <xdr:row>58</xdr:row>
      <xdr:rowOff>151767</xdr:rowOff>
    </xdr:to>
    <xdr:sp macro="" textlink="">
      <xdr:nvSpPr>
        <xdr:cNvPr id="147" name="円/楕円 146"/>
        <xdr:cNvSpPr/>
      </xdr:nvSpPr>
      <xdr:spPr>
        <a:xfrm>
          <a:off x="1079500" y="99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142894</xdr:rowOff>
    </xdr:from>
    <xdr:ext cx="534377" cy="259045"/>
    <xdr:sp macro="" textlink="">
      <xdr:nvSpPr>
        <xdr:cNvPr id="148" name="テキスト ボックス 147"/>
        <xdr:cNvSpPr txBox="1"/>
      </xdr:nvSpPr>
      <xdr:spPr>
        <a:xfrm>
          <a:off x="863111" y="10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158804</xdr:rowOff>
    </xdr:from>
    <xdr:to>
      <xdr:col>6</xdr:col>
      <xdr:colOff>511175</xdr:colOff>
      <xdr:row>79</xdr:row>
      <xdr:rowOff>35230</xdr:rowOff>
    </xdr:to>
    <xdr:cxnSp macro="">
      <xdr:nvCxnSpPr>
        <xdr:cNvPr id="179" name="直線コネクタ 178"/>
        <xdr:cNvCxnSpPr/>
      </xdr:nvCxnSpPr>
      <xdr:spPr>
        <a:xfrm>
          <a:off x="3797300" y="13531904"/>
          <a:ext cx="8382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158804</xdr:rowOff>
    </xdr:from>
    <xdr:to>
      <xdr:col>5</xdr:col>
      <xdr:colOff>358775</xdr:colOff>
      <xdr:row>79</xdr:row>
      <xdr:rowOff>41467</xdr:rowOff>
    </xdr:to>
    <xdr:cxnSp macro="">
      <xdr:nvCxnSpPr>
        <xdr:cNvPr id="182" name="直線コネクタ 181"/>
        <xdr:cNvCxnSpPr/>
      </xdr:nvCxnSpPr>
      <xdr:spPr>
        <a:xfrm flipV="1">
          <a:off x="2908300" y="13531904"/>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41467</xdr:rowOff>
    </xdr:from>
    <xdr:to>
      <xdr:col>4</xdr:col>
      <xdr:colOff>155575</xdr:colOff>
      <xdr:row>79</xdr:row>
      <xdr:rowOff>76313</xdr:rowOff>
    </xdr:to>
    <xdr:cxnSp macro="">
      <xdr:nvCxnSpPr>
        <xdr:cNvPr id="185" name="直線コネクタ 184"/>
        <xdr:cNvCxnSpPr/>
      </xdr:nvCxnSpPr>
      <xdr:spPr>
        <a:xfrm flipV="1">
          <a:off x="2019300" y="1358601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57992</xdr:rowOff>
    </xdr:from>
    <xdr:to>
      <xdr:col>2</xdr:col>
      <xdr:colOff>638175</xdr:colOff>
      <xdr:row>79</xdr:row>
      <xdr:rowOff>76313</xdr:rowOff>
    </xdr:to>
    <xdr:cxnSp macro="">
      <xdr:nvCxnSpPr>
        <xdr:cNvPr id="188" name="直線コネクタ 187"/>
        <xdr:cNvCxnSpPr/>
      </xdr:nvCxnSpPr>
      <xdr:spPr>
        <a:xfrm>
          <a:off x="1130300" y="1360254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155880</xdr:rowOff>
    </xdr:from>
    <xdr:to>
      <xdr:col>6</xdr:col>
      <xdr:colOff>561975</xdr:colOff>
      <xdr:row>79</xdr:row>
      <xdr:rowOff>86030</xdr:rowOff>
    </xdr:to>
    <xdr:sp macro="" textlink="">
      <xdr:nvSpPr>
        <xdr:cNvPr id="198" name="円/楕円 197"/>
        <xdr:cNvSpPr/>
      </xdr:nvSpPr>
      <xdr:spPr>
        <a:xfrm>
          <a:off x="4584700" y="135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70807</xdr:rowOff>
    </xdr:from>
    <xdr:ext cx="469744" cy="259045"/>
    <xdr:sp macro="" textlink="">
      <xdr:nvSpPr>
        <xdr:cNvPr id="199" name="維持補修費該当値テキスト"/>
        <xdr:cNvSpPr txBox="1"/>
      </xdr:nvSpPr>
      <xdr:spPr>
        <a:xfrm>
          <a:off x="4686300" y="134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108004</xdr:rowOff>
    </xdr:from>
    <xdr:to>
      <xdr:col>5</xdr:col>
      <xdr:colOff>409575</xdr:colOff>
      <xdr:row>79</xdr:row>
      <xdr:rowOff>38154</xdr:rowOff>
    </xdr:to>
    <xdr:sp macro="" textlink="">
      <xdr:nvSpPr>
        <xdr:cNvPr id="200" name="円/楕円 199"/>
        <xdr:cNvSpPr/>
      </xdr:nvSpPr>
      <xdr:spPr>
        <a:xfrm>
          <a:off x="3746500" y="134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29281</xdr:rowOff>
    </xdr:from>
    <xdr:ext cx="469744" cy="259045"/>
    <xdr:sp macro="" textlink="">
      <xdr:nvSpPr>
        <xdr:cNvPr id="201" name="テキスト ボックス 200"/>
        <xdr:cNvSpPr txBox="1"/>
      </xdr:nvSpPr>
      <xdr:spPr>
        <a:xfrm>
          <a:off x="3562427" y="1357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162117</xdr:rowOff>
    </xdr:from>
    <xdr:to>
      <xdr:col>4</xdr:col>
      <xdr:colOff>206375</xdr:colOff>
      <xdr:row>79</xdr:row>
      <xdr:rowOff>92267</xdr:rowOff>
    </xdr:to>
    <xdr:sp macro="" textlink="">
      <xdr:nvSpPr>
        <xdr:cNvPr id="202" name="円/楕円 201"/>
        <xdr:cNvSpPr/>
      </xdr:nvSpPr>
      <xdr:spPr>
        <a:xfrm>
          <a:off x="2857500" y="135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83394</xdr:rowOff>
    </xdr:from>
    <xdr:ext cx="469744" cy="259045"/>
    <xdr:sp macro="" textlink="">
      <xdr:nvSpPr>
        <xdr:cNvPr id="203" name="テキスト ボックス 202"/>
        <xdr:cNvSpPr txBox="1"/>
      </xdr:nvSpPr>
      <xdr:spPr>
        <a:xfrm>
          <a:off x="2673427" y="136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25513</xdr:rowOff>
    </xdr:from>
    <xdr:to>
      <xdr:col>3</xdr:col>
      <xdr:colOff>3175</xdr:colOff>
      <xdr:row>79</xdr:row>
      <xdr:rowOff>127113</xdr:rowOff>
    </xdr:to>
    <xdr:sp macro="" textlink="">
      <xdr:nvSpPr>
        <xdr:cNvPr id="204" name="円/楕円 203"/>
        <xdr:cNvSpPr/>
      </xdr:nvSpPr>
      <xdr:spPr>
        <a:xfrm>
          <a:off x="1968500" y="135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118240</xdr:rowOff>
    </xdr:from>
    <xdr:ext cx="378565" cy="259045"/>
    <xdr:sp macro="" textlink="">
      <xdr:nvSpPr>
        <xdr:cNvPr id="205" name="テキスト ボックス 204"/>
        <xdr:cNvSpPr txBox="1"/>
      </xdr:nvSpPr>
      <xdr:spPr>
        <a:xfrm>
          <a:off x="1830017" y="1366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7192</xdr:rowOff>
    </xdr:from>
    <xdr:to>
      <xdr:col>1</xdr:col>
      <xdr:colOff>485775</xdr:colOff>
      <xdr:row>79</xdr:row>
      <xdr:rowOff>108792</xdr:rowOff>
    </xdr:to>
    <xdr:sp macro="" textlink="">
      <xdr:nvSpPr>
        <xdr:cNvPr id="206" name="円/楕円 205"/>
        <xdr:cNvSpPr/>
      </xdr:nvSpPr>
      <xdr:spPr>
        <a:xfrm>
          <a:off x="1079500" y="13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99919</xdr:rowOff>
    </xdr:from>
    <xdr:ext cx="469744" cy="259045"/>
    <xdr:sp macro="" textlink="">
      <xdr:nvSpPr>
        <xdr:cNvPr id="207" name="テキスト ボックス 206"/>
        <xdr:cNvSpPr txBox="1"/>
      </xdr:nvSpPr>
      <xdr:spPr>
        <a:xfrm>
          <a:off x="895427" y="1364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33206</xdr:rowOff>
    </xdr:from>
    <xdr:to>
      <xdr:col>6</xdr:col>
      <xdr:colOff>511175</xdr:colOff>
      <xdr:row>97</xdr:row>
      <xdr:rowOff>48733</xdr:rowOff>
    </xdr:to>
    <xdr:cxnSp macro="">
      <xdr:nvCxnSpPr>
        <xdr:cNvPr id="239" name="直線コネクタ 238"/>
        <xdr:cNvCxnSpPr/>
      </xdr:nvCxnSpPr>
      <xdr:spPr>
        <a:xfrm>
          <a:off x="3797300" y="16663856"/>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33206</xdr:rowOff>
    </xdr:from>
    <xdr:to>
      <xdr:col>5</xdr:col>
      <xdr:colOff>358775</xdr:colOff>
      <xdr:row>97</xdr:row>
      <xdr:rowOff>105263</xdr:rowOff>
    </xdr:to>
    <xdr:cxnSp macro="">
      <xdr:nvCxnSpPr>
        <xdr:cNvPr id="242" name="直線コネクタ 241"/>
        <xdr:cNvCxnSpPr/>
      </xdr:nvCxnSpPr>
      <xdr:spPr>
        <a:xfrm flipV="1">
          <a:off x="2908300" y="16663856"/>
          <a:ext cx="889000" cy="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4" name="テキスト ボックス 243"/>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105263</xdr:rowOff>
    </xdr:from>
    <xdr:to>
      <xdr:col>4</xdr:col>
      <xdr:colOff>155575</xdr:colOff>
      <xdr:row>97</xdr:row>
      <xdr:rowOff>129936</xdr:rowOff>
    </xdr:to>
    <xdr:cxnSp macro="">
      <xdr:nvCxnSpPr>
        <xdr:cNvPr id="245" name="直線コネクタ 244"/>
        <xdr:cNvCxnSpPr/>
      </xdr:nvCxnSpPr>
      <xdr:spPr>
        <a:xfrm flipV="1">
          <a:off x="2019300" y="16735913"/>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7" name="テキスト ボックス 246"/>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129936</xdr:rowOff>
    </xdr:from>
    <xdr:to>
      <xdr:col>2</xdr:col>
      <xdr:colOff>638175</xdr:colOff>
      <xdr:row>97</xdr:row>
      <xdr:rowOff>149464</xdr:rowOff>
    </xdr:to>
    <xdr:cxnSp macro="">
      <xdr:nvCxnSpPr>
        <xdr:cNvPr id="248" name="直線コネクタ 247"/>
        <xdr:cNvCxnSpPr/>
      </xdr:nvCxnSpPr>
      <xdr:spPr>
        <a:xfrm flipV="1">
          <a:off x="1130300" y="16760586"/>
          <a:ext cx="8890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50" name="テキスト ボックス 249"/>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52" name="テキスト ボックス 251"/>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169383</xdr:rowOff>
    </xdr:from>
    <xdr:to>
      <xdr:col>6</xdr:col>
      <xdr:colOff>561975</xdr:colOff>
      <xdr:row>97</xdr:row>
      <xdr:rowOff>99533</xdr:rowOff>
    </xdr:to>
    <xdr:sp macro="" textlink="">
      <xdr:nvSpPr>
        <xdr:cNvPr id="258" name="円/楕円 257"/>
        <xdr:cNvSpPr/>
      </xdr:nvSpPr>
      <xdr:spPr>
        <a:xfrm>
          <a:off x="4584700" y="166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147810</xdr:rowOff>
    </xdr:from>
    <xdr:ext cx="534377" cy="259045"/>
    <xdr:sp macro="" textlink="">
      <xdr:nvSpPr>
        <xdr:cNvPr id="259" name="扶助費該当値テキスト"/>
        <xdr:cNvSpPr txBox="1"/>
      </xdr:nvSpPr>
      <xdr:spPr>
        <a:xfrm>
          <a:off x="4686300" y="166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153856</xdr:rowOff>
    </xdr:from>
    <xdr:to>
      <xdr:col>5</xdr:col>
      <xdr:colOff>409575</xdr:colOff>
      <xdr:row>97</xdr:row>
      <xdr:rowOff>84006</xdr:rowOff>
    </xdr:to>
    <xdr:sp macro="" textlink="">
      <xdr:nvSpPr>
        <xdr:cNvPr id="260" name="円/楕円 259"/>
        <xdr:cNvSpPr/>
      </xdr:nvSpPr>
      <xdr:spPr>
        <a:xfrm>
          <a:off x="3746500" y="166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75133</xdr:rowOff>
    </xdr:from>
    <xdr:ext cx="534377" cy="259045"/>
    <xdr:sp macro="" textlink="">
      <xdr:nvSpPr>
        <xdr:cNvPr id="261" name="テキスト ボックス 260"/>
        <xdr:cNvSpPr txBox="1"/>
      </xdr:nvSpPr>
      <xdr:spPr>
        <a:xfrm>
          <a:off x="3530111" y="167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54463</xdr:rowOff>
    </xdr:from>
    <xdr:to>
      <xdr:col>4</xdr:col>
      <xdr:colOff>206375</xdr:colOff>
      <xdr:row>97</xdr:row>
      <xdr:rowOff>156063</xdr:rowOff>
    </xdr:to>
    <xdr:sp macro="" textlink="">
      <xdr:nvSpPr>
        <xdr:cNvPr id="262" name="円/楕円 261"/>
        <xdr:cNvSpPr/>
      </xdr:nvSpPr>
      <xdr:spPr>
        <a:xfrm>
          <a:off x="2857500" y="166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147190</xdr:rowOff>
    </xdr:from>
    <xdr:ext cx="534377" cy="259045"/>
    <xdr:sp macro="" textlink="">
      <xdr:nvSpPr>
        <xdr:cNvPr id="263" name="テキスト ボックス 262"/>
        <xdr:cNvSpPr txBox="1"/>
      </xdr:nvSpPr>
      <xdr:spPr>
        <a:xfrm>
          <a:off x="2641111" y="167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79136</xdr:rowOff>
    </xdr:from>
    <xdr:to>
      <xdr:col>3</xdr:col>
      <xdr:colOff>3175</xdr:colOff>
      <xdr:row>98</xdr:row>
      <xdr:rowOff>9286</xdr:rowOff>
    </xdr:to>
    <xdr:sp macro="" textlink="">
      <xdr:nvSpPr>
        <xdr:cNvPr id="264" name="円/楕円 263"/>
        <xdr:cNvSpPr/>
      </xdr:nvSpPr>
      <xdr:spPr>
        <a:xfrm>
          <a:off x="1968500" y="167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413</xdr:rowOff>
    </xdr:from>
    <xdr:ext cx="534377" cy="259045"/>
    <xdr:sp macro="" textlink="">
      <xdr:nvSpPr>
        <xdr:cNvPr id="265" name="テキスト ボックス 264"/>
        <xdr:cNvSpPr txBox="1"/>
      </xdr:nvSpPr>
      <xdr:spPr>
        <a:xfrm>
          <a:off x="1752111" y="168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98664</xdr:rowOff>
    </xdr:from>
    <xdr:to>
      <xdr:col>1</xdr:col>
      <xdr:colOff>485775</xdr:colOff>
      <xdr:row>98</xdr:row>
      <xdr:rowOff>28814</xdr:rowOff>
    </xdr:to>
    <xdr:sp macro="" textlink="">
      <xdr:nvSpPr>
        <xdr:cNvPr id="266" name="円/楕円 265"/>
        <xdr:cNvSpPr/>
      </xdr:nvSpPr>
      <xdr:spPr>
        <a:xfrm>
          <a:off x="1079500" y="167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19941</xdr:rowOff>
    </xdr:from>
    <xdr:ext cx="534377" cy="259045"/>
    <xdr:sp macro="" textlink="">
      <xdr:nvSpPr>
        <xdr:cNvPr id="267" name="テキスト ボックス 266"/>
        <xdr:cNvSpPr txBox="1"/>
      </xdr:nvSpPr>
      <xdr:spPr>
        <a:xfrm>
          <a:off x="863111" y="168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99393</xdr:rowOff>
    </xdr:from>
    <xdr:to>
      <xdr:col>15</xdr:col>
      <xdr:colOff>180975</xdr:colOff>
      <xdr:row>36</xdr:row>
      <xdr:rowOff>133363</xdr:rowOff>
    </xdr:to>
    <xdr:cxnSp macro="">
      <xdr:nvCxnSpPr>
        <xdr:cNvPr id="294" name="直線コネクタ 293"/>
        <xdr:cNvCxnSpPr/>
      </xdr:nvCxnSpPr>
      <xdr:spPr>
        <a:xfrm flipV="1">
          <a:off x="9639300" y="6271593"/>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133363</xdr:rowOff>
    </xdr:from>
    <xdr:to>
      <xdr:col>14</xdr:col>
      <xdr:colOff>28575</xdr:colOff>
      <xdr:row>37</xdr:row>
      <xdr:rowOff>12219</xdr:rowOff>
    </xdr:to>
    <xdr:cxnSp macro="">
      <xdr:nvCxnSpPr>
        <xdr:cNvPr id="297" name="直線コネクタ 296"/>
        <xdr:cNvCxnSpPr/>
      </xdr:nvCxnSpPr>
      <xdr:spPr>
        <a:xfrm flipV="1">
          <a:off x="8750300" y="6305563"/>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12219</xdr:rowOff>
    </xdr:from>
    <xdr:to>
      <xdr:col>12</xdr:col>
      <xdr:colOff>511175</xdr:colOff>
      <xdr:row>37</xdr:row>
      <xdr:rowOff>28884</xdr:rowOff>
    </xdr:to>
    <xdr:cxnSp macro="">
      <xdr:nvCxnSpPr>
        <xdr:cNvPr id="300" name="直線コネクタ 299"/>
        <xdr:cNvCxnSpPr/>
      </xdr:nvCxnSpPr>
      <xdr:spPr>
        <a:xfrm flipV="1">
          <a:off x="7861300" y="635586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302" name="テキスト ボックス 301"/>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17518</xdr:rowOff>
    </xdr:from>
    <xdr:to>
      <xdr:col>11</xdr:col>
      <xdr:colOff>307975</xdr:colOff>
      <xdr:row>37</xdr:row>
      <xdr:rowOff>28884</xdr:rowOff>
    </xdr:to>
    <xdr:cxnSp macro="">
      <xdr:nvCxnSpPr>
        <xdr:cNvPr id="303" name="直線コネクタ 302"/>
        <xdr:cNvCxnSpPr/>
      </xdr:nvCxnSpPr>
      <xdr:spPr>
        <a:xfrm>
          <a:off x="6972300" y="6361168"/>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305" name="テキスト ボックス 304"/>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48593</xdr:rowOff>
    </xdr:from>
    <xdr:to>
      <xdr:col>15</xdr:col>
      <xdr:colOff>231775</xdr:colOff>
      <xdr:row>36</xdr:row>
      <xdr:rowOff>150193</xdr:rowOff>
    </xdr:to>
    <xdr:sp macro="" textlink="">
      <xdr:nvSpPr>
        <xdr:cNvPr id="313" name="円/楕円 312"/>
        <xdr:cNvSpPr/>
      </xdr:nvSpPr>
      <xdr:spPr>
        <a:xfrm>
          <a:off x="10426700" y="6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71470</xdr:rowOff>
    </xdr:from>
    <xdr:ext cx="534377" cy="259045"/>
    <xdr:sp macro="" textlink="">
      <xdr:nvSpPr>
        <xdr:cNvPr id="314" name="補助費等該当値テキスト"/>
        <xdr:cNvSpPr txBox="1"/>
      </xdr:nvSpPr>
      <xdr:spPr>
        <a:xfrm>
          <a:off x="10528300" y="607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82563</xdr:rowOff>
    </xdr:from>
    <xdr:to>
      <xdr:col>14</xdr:col>
      <xdr:colOff>79375</xdr:colOff>
      <xdr:row>37</xdr:row>
      <xdr:rowOff>12713</xdr:rowOff>
    </xdr:to>
    <xdr:sp macro="" textlink="">
      <xdr:nvSpPr>
        <xdr:cNvPr id="315" name="円/楕円 314"/>
        <xdr:cNvSpPr/>
      </xdr:nvSpPr>
      <xdr:spPr>
        <a:xfrm>
          <a:off x="9588500" y="62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29240</xdr:rowOff>
    </xdr:from>
    <xdr:ext cx="534377" cy="259045"/>
    <xdr:sp macro="" textlink="">
      <xdr:nvSpPr>
        <xdr:cNvPr id="316" name="テキスト ボックス 315"/>
        <xdr:cNvSpPr txBox="1"/>
      </xdr:nvSpPr>
      <xdr:spPr>
        <a:xfrm>
          <a:off x="9372111" y="60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132869</xdr:rowOff>
    </xdr:from>
    <xdr:to>
      <xdr:col>12</xdr:col>
      <xdr:colOff>561975</xdr:colOff>
      <xdr:row>37</xdr:row>
      <xdr:rowOff>63019</xdr:rowOff>
    </xdr:to>
    <xdr:sp macro="" textlink="">
      <xdr:nvSpPr>
        <xdr:cNvPr id="317" name="円/楕円 316"/>
        <xdr:cNvSpPr/>
      </xdr:nvSpPr>
      <xdr:spPr>
        <a:xfrm>
          <a:off x="8699500" y="630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54146</xdr:rowOff>
    </xdr:from>
    <xdr:ext cx="534377" cy="259045"/>
    <xdr:sp macro="" textlink="">
      <xdr:nvSpPr>
        <xdr:cNvPr id="318" name="テキスト ボックス 317"/>
        <xdr:cNvSpPr txBox="1"/>
      </xdr:nvSpPr>
      <xdr:spPr>
        <a:xfrm>
          <a:off x="8483111" y="63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149534</xdr:rowOff>
    </xdr:from>
    <xdr:to>
      <xdr:col>11</xdr:col>
      <xdr:colOff>358775</xdr:colOff>
      <xdr:row>37</xdr:row>
      <xdr:rowOff>79684</xdr:rowOff>
    </xdr:to>
    <xdr:sp macro="" textlink="">
      <xdr:nvSpPr>
        <xdr:cNvPr id="319" name="円/楕円 318"/>
        <xdr:cNvSpPr/>
      </xdr:nvSpPr>
      <xdr:spPr>
        <a:xfrm>
          <a:off x="7810500" y="63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70811</xdr:rowOff>
    </xdr:from>
    <xdr:ext cx="534377" cy="259045"/>
    <xdr:sp macro="" textlink="">
      <xdr:nvSpPr>
        <xdr:cNvPr id="320" name="テキスト ボックス 319"/>
        <xdr:cNvSpPr txBox="1"/>
      </xdr:nvSpPr>
      <xdr:spPr>
        <a:xfrm>
          <a:off x="7594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138168</xdr:rowOff>
    </xdr:from>
    <xdr:to>
      <xdr:col>10</xdr:col>
      <xdr:colOff>155575</xdr:colOff>
      <xdr:row>37</xdr:row>
      <xdr:rowOff>68318</xdr:rowOff>
    </xdr:to>
    <xdr:sp macro="" textlink="">
      <xdr:nvSpPr>
        <xdr:cNvPr id="321" name="円/楕円 320"/>
        <xdr:cNvSpPr/>
      </xdr:nvSpPr>
      <xdr:spPr>
        <a:xfrm>
          <a:off x="6921500" y="63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59445</xdr:rowOff>
    </xdr:from>
    <xdr:ext cx="534377" cy="259045"/>
    <xdr:sp macro="" textlink="">
      <xdr:nvSpPr>
        <xdr:cNvPr id="322" name="テキスト ボックス 321"/>
        <xdr:cNvSpPr txBox="1"/>
      </xdr:nvSpPr>
      <xdr:spPr>
        <a:xfrm>
          <a:off x="6705111" y="64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32630</xdr:rowOff>
    </xdr:from>
    <xdr:to>
      <xdr:col>15</xdr:col>
      <xdr:colOff>180975</xdr:colOff>
      <xdr:row>58</xdr:row>
      <xdr:rowOff>41132</xdr:rowOff>
    </xdr:to>
    <xdr:cxnSp macro="">
      <xdr:nvCxnSpPr>
        <xdr:cNvPr id="349" name="直線コネクタ 348"/>
        <xdr:cNvCxnSpPr/>
      </xdr:nvCxnSpPr>
      <xdr:spPr>
        <a:xfrm flipV="1">
          <a:off x="9639300" y="9976730"/>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41132</xdr:rowOff>
    </xdr:from>
    <xdr:to>
      <xdr:col>14</xdr:col>
      <xdr:colOff>28575</xdr:colOff>
      <xdr:row>58</xdr:row>
      <xdr:rowOff>83856</xdr:rowOff>
    </xdr:to>
    <xdr:cxnSp macro="">
      <xdr:nvCxnSpPr>
        <xdr:cNvPr id="352" name="直線コネクタ 351"/>
        <xdr:cNvCxnSpPr/>
      </xdr:nvCxnSpPr>
      <xdr:spPr>
        <a:xfrm flipV="1">
          <a:off x="8750300" y="9985232"/>
          <a:ext cx="889000" cy="4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97652</xdr:rowOff>
    </xdr:from>
    <xdr:ext cx="534377" cy="259045"/>
    <xdr:sp macro="" textlink="">
      <xdr:nvSpPr>
        <xdr:cNvPr id="354" name="テキスト ボックス 353"/>
        <xdr:cNvSpPr txBox="1"/>
      </xdr:nvSpPr>
      <xdr:spPr>
        <a:xfrm>
          <a:off x="9372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83856</xdr:rowOff>
    </xdr:from>
    <xdr:to>
      <xdr:col>12</xdr:col>
      <xdr:colOff>511175</xdr:colOff>
      <xdr:row>58</xdr:row>
      <xdr:rowOff>94054</xdr:rowOff>
    </xdr:to>
    <xdr:cxnSp macro="">
      <xdr:nvCxnSpPr>
        <xdr:cNvPr id="355" name="直線コネクタ 354"/>
        <xdr:cNvCxnSpPr/>
      </xdr:nvCxnSpPr>
      <xdr:spPr>
        <a:xfrm flipV="1">
          <a:off x="7861300" y="10027956"/>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94054</xdr:rowOff>
    </xdr:from>
    <xdr:to>
      <xdr:col>11</xdr:col>
      <xdr:colOff>307975</xdr:colOff>
      <xdr:row>58</xdr:row>
      <xdr:rowOff>108738</xdr:rowOff>
    </xdr:to>
    <xdr:cxnSp macro="">
      <xdr:nvCxnSpPr>
        <xdr:cNvPr id="358" name="直線コネクタ 357"/>
        <xdr:cNvCxnSpPr/>
      </xdr:nvCxnSpPr>
      <xdr:spPr>
        <a:xfrm flipV="1">
          <a:off x="6972300" y="10038154"/>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153280</xdr:rowOff>
    </xdr:from>
    <xdr:to>
      <xdr:col>15</xdr:col>
      <xdr:colOff>231775</xdr:colOff>
      <xdr:row>58</xdr:row>
      <xdr:rowOff>83430</xdr:rowOff>
    </xdr:to>
    <xdr:sp macro="" textlink="">
      <xdr:nvSpPr>
        <xdr:cNvPr id="368" name="円/楕円 367"/>
        <xdr:cNvSpPr/>
      </xdr:nvSpPr>
      <xdr:spPr>
        <a:xfrm>
          <a:off x="10426700" y="99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112657</xdr:rowOff>
    </xdr:from>
    <xdr:ext cx="599010" cy="259045"/>
    <xdr:sp macro="" textlink="">
      <xdr:nvSpPr>
        <xdr:cNvPr id="369" name="普通建設事業費該当値テキスト"/>
        <xdr:cNvSpPr txBox="1"/>
      </xdr:nvSpPr>
      <xdr:spPr>
        <a:xfrm>
          <a:off x="10528300" y="971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161782</xdr:rowOff>
    </xdr:from>
    <xdr:to>
      <xdr:col>14</xdr:col>
      <xdr:colOff>79375</xdr:colOff>
      <xdr:row>58</xdr:row>
      <xdr:rowOff>91932</xdr:rowOff>
    </xdr:to>
    <xdr:sp macro="" textlink="">
      <xdr:nvSpPr>
        <xdr:cNvPr id="370" name="円/楕円 369"/>
        <xdr:cNvSpPr/>
      </xdr:nvSpPr>
      <xdr:spPr>
        <a:xfrm>
          <a:off x="9588500" y="99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108459</xdr:rowOff>
    </xdr:from>
    <xdr:ext cx="599010" cy="259045"/>
    <xdr:sp macro="" textlink="">
      <xdr:nvSpPr>
        <xdr:cNvPr id="371" name="テキスト ボックス 370"/>
        <xdr:cNvSpPr txBox="1"/>
      </xdr:nvSpPr>
      <xdr:spPr>
        <a:xfrm>
          <a:off x="9339794" y="970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33056</xdr:rowOff>
    </xdr:from>
    <xdr:to>
      <xdr:col>12</xdr:col>
      <xdr:colOff>561975</xdr:colOff>
      <xdr:row>58</xdr:row>
      <xdr:rowOff>134656</xdr:rowOff>
    </xdr:to>
    <xdr:sp macro="" textlink="">
      <xdr:nvSpPr>
        <xdr:cNvPr id="372" name="円/楕円 371"/>
        <xdr:cNvSpPr/>
      </xdr:nvSpPr>
      <xdr:spPr>
        <a:xfrm>
          <a:off x="8699500" y="99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125783</xdr:rowOff>
    </xdr:from>
    <xdr:ext cx="534377" cy="259045"/>
    <xdr:sp macro="" textlink="">
      <xdr:nvSpPr>
        <xdr:cNvPr id="373" name="テキスト ボックス 372"/>
        <xdr:cNvSpPr txBox="1"/>
      </xdr:nvSpPr>
      <xdr:spPr>
        <a:xfrm>
          <a:off x="8483111" y="100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43254</xdr:rowOff>
    </xdr:from>
    <xdr:to>
      <xdr:col>11</xdr:col>
      <xdr:colOff>358775</xdr:colOff>
      <xdr:row>58</xdr:row>
      <xdr:rowOff>144854</xdr:rowOff>
    </xdr:to>
    <xdr:sp macro="" textlink="">
      <xdr:nvSpPr>
        <xdr:cNvPr id="374" name="円/楕円 373"/>
        <xdr:cNvSpPr/>
      </xdr:nvSpPr>
      <xdr:spPr>
        <a:xfrm>
          <a:off x="7810500" y="998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135981</xdr:rowOff>
    </xdr:from>
    <xdr:ext cx="534377" cy="259045"/>
    <xdr:sp macro="" textlink="">
      <xdr:nvSpPr>
        <xdr:cNvPr id="375" name="テキスト ボックス 374"/>
        <xdr:cNvSpPr txBox="1"/>
      </xdr:nvSpPr>
      <xdr:spPr>
        <a:xfrm>
          <a:off x="7594111" y="10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57938</xdr:rowOff>
    </xdr:from>
    <xdr:to>
      <xdr:col>10</xdr:col>
      <xdr:colOff>155575</xdr:colOff>
      <xdr:row>58</xdr:row>
      <xdr:rowOff>159538</xdr:rowOff>
    </xdr:to>
    <xdr:sp macro="" textlink="">
      <xdr:nvSpPr>
        <xdr:cNvPr id="376" name="円/楕円 375"/>
        <xdr:cNvSpPr/>
      </xdr:nvSpPr>
      <xdr:spPr>
        <a:xfrm>
          <a:off x="6921500" y="100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150665</xdr:rowOff>
    </xdr:from>
    <xdr:ext cx="534377" cy="259045"/>
    <xdr:sp macro="" textlink="">
      <xdr:nvSpPr>
        <xdr:cNvPr id="377" name="テキスト ボックス 376"/>
        <xdr:cNvSpPr txBox="1"/>
      </xdr:nvSpPr>
      <xdr:spPr>
        <a:xfrm>
          <a:off x="6705111" y="100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79</xdr:row>
      <xdr:rowOff>23195</xdr:rowOff>
    </xdr:to>
    <xdr:cxnSp macro="">
      <xdr:nvCxnSpPr>
        <xdr:cNvPr id="408" name="直線コネクタ 407"/>
        <xdr:cNvCxnSpPr/>
      </xdr:nvCxnSpPr>
      <xdr:spPr>
        <a:xfrm flipV="1">
          <a:off x="9639300" y="13532748"/>
          <a:ext cx="8382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99181</xdr:rowOff>
    </xdr:from>
    <xdr:ext cx="534377" cy="259045"/>
    <xdr:sp macro="" textlink="">
      <xdr:nvSpPr>
        <xdr:cNvPr id="412" name="テキスト ボックス 411"/>
        <xdr:cNvSpPr txBox="1"/>
      </xdr:nvSpPr>
      <xdr:spPr>
        <a:xfrm>
          <a:off x="9372111" y="13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68225</xdr:rowOff>
    </xdr:from>
    <xdr:ext cx="599010" cy="259045"/>
    <xdr:sp macro="" textlink="">
      <xdr:nvSpPr>
        <xdr:cNvPr id="419" name="普通建設事業費 （ うち新規整備　）該当値テキスト"/>
        <xdr:cNvSpPr txBox="1"/>
      </xdr:nvSpPr>
      <xdr:spPr>
        <a:xfrm>
          <a:off x="10528300" y="132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143845</xdr:rowOff>
    </xdr:from>
    <xdr:to>
      <xdr:col>14</xdr:col>
      <xdr:colOff>79375</xdr:colOff>
      <xdr:row>79</xdr:row>
      <xdr:rowOff>73995</xdr:rowOff>
    </xdr:to>
    <xdr:sp macro="" textlink="">
      <xdr:nvSpPr>
        <xdr:cNvPr id="420" name="円/楕円 419"/>
        <xdr:cNvSpPr/>
      </xdr:nvSpPr>
      <xdr:spPr>
        <a:xfrm>
          <a:off x="9588500" y="135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90522</xdr:rowOff>
    </xdr:from>
    <xdr:ext cx="534377" cy="259045"/>
    <xdr:sp macro="" textlink="">
      <xdr:nvSpPr>
        <xdr:cNvPr id="421" name="テキスト ボックス 420"/>
        <xdr:cNvSpPr txBox="1"/>
      </xdr:nvSpPr>
      <xdr:spPr>
        <a:xfrm>
          <a:off x="9372111" y="1329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160990</xdr:rowOff>
    </xdr:from>
    <xdr:to>
      <xdr:col>15</xdr:col>
      <xdr:colOff>180975</xdr:colOff>
      <xdr:row>98</xdr:row>
      <xdr:rowOff>171179</xdr:rowOff>
    </xdr:to>
    <xdr:cxnSp macro="">
      <xdr:nvCxnSpPr>
        <xdr:cNvPr id="450" name="直線コネクタ 449"/>
        <xdr:cNvCxnSpPr/>
      </xdr:nvCxnSpPr>
      <xdr:spPr>
        <a:xfrm>
          <a:off x="9639300" y="16791640"/>
          <a:ext cx="838200" cy="18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120379</xdr:rowOff>
    </xdr:from>
    <xdr:to>
      <xdr:col>15</xdr:col>
      <xdr:colOff>231775</xdr:colOff>
      <xdr:row>99</xdr:row>
      <xdr:rowOff>50529</xdr:rowOff>
    </xdr:to>
    <xdr:sp macro="" textlink="">
      <xdr:nvSpPr>
        <xdr:cNvPr id="460" name="円/楕円 459"/>
        <xdr:cNvSpPr/>
      </xdr:nvSpPr>
      <xdr:spPr>
        <a:xfrm>
          <a:off x="10426700" y="169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35306</xdr:rowOff>
    </xdr:from>
    <xdr:ext cx="469744" cy="259045"/>
    <xdr:sp macro="" textlink="">
      <xdr:nvSpPr>
        <xdr:cNvPr id="461" name="普通建設事業費 （ うち更新整備　）該当値テキスト"/>
        <xdr:cNvSpPr txBox="1"/>
      </xdr:nvSpPr>
      <xdr:spPr>
        <a:xfrm>
          <a:off x="10528300" y="1683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110190</xdr:rowOff>
    </xdr:from>
    <xdr:to>
      <xdr:col>14</xdr:col>
      <xdr:colOff>79375</xdr:colOff>
      <xdr:row>98</xdr:row>
      <xdr:rowOff>40340</xdr:rowOff>
    </xdr:to>
    <xdr:sp macro="" textlink="">
      <xdr:nvSpPr>
        <xdr:cNvPr id="462" name="円/楕円 461"/>
        <xdr:cNvSpPr/>
      </xdr:nvSpPr>
      <xdr:spPr>
        <a:xfrm>
          <a:off x="9588500" y="167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31467</xdr:rowOff>
    </xdr:from>
    <xdr:ext cx="534377" cy="259045"/>
    <xdr:sp macro="" textlink="">
      <xdr:nvSpPr>
        <xdr:cNvPr id="463" name="テキスト ボックス 462"/>
        <xdr:cNvSpPr txBox="1"/>
      </xdr:nvSpPr>
      <xdr:spPr>
        <a:xfrm>
          <a:off x="9372111" y="168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96069</xdr:rowOff>
    </xdr:from>
    <xdr:to>
      <xdr:col>23</xdr:col>
      <xdr:colOff>517525</xdr:colOff>
      <xdr:row>38</xdr:row>
      <xdr:rowOff>104711</xdr:rowOff>
    </xdr:to>
    <xdr:cxnSp macro="">
      <xdr:nvCxnSpPr>
        <xdr:cNvPr id="490" name="直線コネクタ 489"/>
        <xdr:cNvCxnSpPr/>
      </xdr:nvCxnSpPr>
      <xdr:spPr>
        <a:xfrm flipV="1">
          <a:off x="15481300" y="6611169"/>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102877</xdr:rowOff>
    </xdr:from>
    <xdr:to>
      <xdr:col>22</xdr:col>
      <xdr:colOff>365125</xdr:colOff>
      <xdr:row>38</xdr:row>
      <xdr:rowOff>104711</xdr:rowOff>
    </xdr:to>
    <xdr:cxnSp macro="">
      <xdr:nvCxnSpPr>
        <xdr:cNvPr id="493" name="直線コネクタ 492"/>
        <xdr:cNvCxnSpPr/>
      </xdr:nvCxnSpPr>
      <xdr:spPr>
        <a:xfrm>
          <a:off x="14592300" y="6446527"/>
          <a:ext cx="889000" cy="17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160175</xdr:rowOff>
    </xdr:from>
    <xdr:ext cx="469744" cy="259045"/>
    <xdr:sp macro="" textlink="">
      <xdr:nvSpPr>
        <xdr:cNvPr id="495" name="テキスト ボックス 494"/>
        <xdr:cNvSpPr txBox="1"/>
      </xdr:nvSpPr>
      <xdr:spPr>
        <a:xfrm>
          <a:off x="15246427" y="667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143028</xdr:rowOff>
    </xdr:from>
    <xdr:to>
      <xdr:col>21</xdr:col>
      <xdr:colOff>161925</xdr:colOff>
      <xdr:row>37</xdr:row>
      <xdr:rowOff>102877</xdr:rowOff>
    </xdr:to>
    <xdr:cxnSp macro="">
      <xdr:nvCxnSpPr>
        <xdr:cNvPr id="496" name="直線コネクタ 495"/>
        <xdr:cNvCxnSpPr/>
      </xdr:nvCxnSpPr>
      <xdr:spPr>
        <a:xfrm>
          <a:off x="13703300" y="6315228"/>
          <a:ext cx="889000" cy="1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155704</xdr:rowOff>
    </xdr:from>
    <xdr:ext cx="469744" cy="259045"/>
    <xdr:sp macro="" textlink="">
      <xdr:nvSpPr>
        <xdr:cNvPr id="498" name="テキスト ボックス 497"/>
        <xdr:cNvSpPr txBox="1"/>
      </xdr:nvSpPr>
      <xdr:spPr>
        <a:xfrm>
          <a:off x="14357427" y="66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143028</xdr:rowOff>
    </xdr:from>
    <xdr:to>
      <xdr:col>19</xdr:col>
      <xdr:colOff>644525</xdr:colOff>
      <xdr:row>37</xdr:row>
      <xdr:rowOff>62671</xdr:rowOff>
    </xdr:to>
    <xdr:cxnSp macro="">
      <xdr:nvCxnSpPr>
        <xdr:cNvPr id="499" name="直線コネクタ 498"/>
        <xdr:cNvCxnSpPr/>
      </xdr:nvCxnSpPr>
      <xdr:spPr>
        <a:xfrm flipV="1">
          <a:off x="12814300" y="6315228"/>
          <a:ext cx="889000" cy="9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143190</xdr:rowOff>
    </xdr:from>
    <xdr:ext cx="469744" cy="259045"/>
    <xdr:sp macro="" textlink="">
      <xdr:nvSpPr>
        <xdr:cNvPr id="501" name="テキスト ボックス 500"/>
        <xdr:cNvSpPr txBox="1"/>
      </xdr:nvSpPr>
      <xdr:spPr>
        <a:xfrm>
          <a:off x="13468427" y="66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152645</xdr:rowOff>
    </xdr:from>
    <xdr:ext cx="469744" cy="259045"/>
    <xdr:sp macro="" textlink="">
      <xdr:nvSpPr>
        <xdr:cNvPr id="503" name="テキスト ボックス 502"/>
        <xdr:cNvSpPr txBox="1"/>
      </xdr:nvSpPr>
      <xdr:spPr>
        <a:xfrm>
          <a:off x="12579427" y="66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45269</xdr:rowOff>
    </xdr:from>
    <xdr:to>
      <xdr:col>23</xdr:col>
      <xdr:colOff>568325</xdr:colOff>
      <xdr:row>38</xdr:row>
      <xdr:rowOff>146869</xdr:rowOff>
    </xdr:to>
    <xdr:sp macro="" textlink="">
      <xdr:nvSpPr>
        <xdr:cNvPr id="509" name="円/楕円 508"/>
        <xdr:cNvSpPr/>
      </xdr:nvSpPr>
      <xdr:spPr>
        <a:xfrm>
          <a:off x="16268700" y="65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4646</xdr:rowOff>
    </xdr:from>
    <xdr:ext cx="469744" cy="259045"/>
    <xdr:sp macro="" textlink="">
      <xdr:nvSpPr>
        <xdr:cNvPr id="510" name="災害復旧事業費該当値テキスト"/>
        <xdr:cNvSpPr txBox="1"/>
      </xdr:nvSpPr>
      <xdr:spPr>
        <a:xfrm>
          <a:off x="16370300" y="63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53911</xdr:rowOff>
    </xdr:from>
    <xdr:to>
      <xdr:col>22</xdr:col>
      <xdr:colOff>415925</xdr:colOff>
      <xdr:row>38</xdr:row>
      <xdr:rowOff>155511</xdr:rowOff>
    </xdr:to>
    <xdr:sp macro="" textlink="">
      <xdr:nvSpPr>
        <xdr:cNvPr id="511" name="円/楕円 510"/>
        <xdr:cNvSpPr/>
      </xdr:nvSpPr>
      <xdr:spPr>
        <a:xfrm>
          <a:off x="15430500" y="65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588</xdr:rowOff>
    </xdr:from>
    <xdr:ext cx="469744" cy="259045"/>
    <xdr:sp macro="" textlink="">
      <xdr:nvSpPr>
        <xdr:cNvPr id="512" name="テキスト ボックス 511"/>
        <xdr:cNvSpPr txBox="1"/>
      </xdr:nvSpPr>
      <xdr:spPr>
        <a:xfrm>
          <a:off x="15246427" y="63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52077</xdr:rowOff>
    </xdr:from>
    <xdr:to>
      <xdr:col>21</xdr:col>
      <xdr:colOff>212725</xdr:colOff>
      <xdr:row>37</xdr:row>
      <xdr:rowOff>153677</xdr:rowOff>
    </xdr:to>
    <xdr:sp macro="" textlink="">
      <xdr:nvSpPr>
        <xdr:cNvPr id="513" name="円/楕円 512"/>
        <xdr:cNvSpPr/>
      </xdr:nvSpPr>
      <xdr:spPr>
        <a:xfrm>
          <a:off x="14541500" y="63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170204</xdr:rowOff>
    </xdr:from>
    <xdr:ext cx="534377" cy="259045"/>
    <xdr:sp macro="" textlink="">
      <xdr:nvSpPr>
        <xdr:cNvPr id="514" name="テキスト ボックス 513"/>
        <xdr:cNvSpPr txBox="1"/>
      </xdr:nvSpPr>
      <xdr:spPr>
        <a:xfrm>
          <a:off x="14325111" y="61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92228</xdr:rowOff>
    </xdr:from>
    <xdr:to>
      <xdr:col>20</xdr:col>
      <xdr:colOff>9525</xdr:colOff>
      <xdr:row>37</xdr:row>
      <xdr:rowOff>22378</xdr:rowOff>
    </xdr:to>
    <xdr:sp macro="" textlink="">
      <xdr:nvSpPr>
        <xdr:cNvPr id="515" name="円/楕円 514"/>
        <xdr:cNvSpPr/>
      </xdr:nvSpPr>
      <xdr:spPr>
        <a:xfrm>
          <a:off x="13652500" y="62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38905</xdr:rowOff>
    </xdr:from>
    <xdr:ext cx="534377" cy="259045"/>
    <xdr:sp macro="" textlink="">
      <xdr:nvSpPr>
        <xdr:cNvPr id="516" name="テキスト ボックス 515"/>
        <xdr:cNvSpPr txBox="1"/>
      </xdr:nvSpPr>
      <xdr:spPr>
        <a:xfrm>
          <a:off x="13436111" y="60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11871</xdr:rowOff>
    </xdr:from>
    <xdr:to>
      <xdr:col>18</xdr:col>
      <xdr:colOff>492125</xdr:colOff>
      <xdr:row>37</xdr:row>
      <xdr:rowOff>113471</xdr:rowOff>
    </xdr:to>
    <xdr:sp macro="" textlink="">
      <xdr:nvSpPr>
        <xdr:cNvPr id="517" name="円/楕円 516"/>
        <xdr:cNvSpPr/>
      </xdr:nvSpPr>
      <xdr:spPr>
        <a:xfrm>
          <a:off x="12763500" y="63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129998</xdr:rowOff>
    </xdr:from>
    <xdr:ext cx="534377" cy="259045"/>
    <xdr:sp macro="" textlink="">
      <xdr:nvSpPr>
        <xdr:cNvPr id="518" name="テキスト ボックス 517"/>
        <xdr:cNvSpPr txBox="1"/>
      </xdr:nvSpPr>
      <xdr:spPr>
        <a:xfrm>
          <a:off x="12547111" y="61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164097</xdr:rowOff>
    </xdr:from>
    <xdr:to>
      <xdr:col>23</xdr:col>
      <xdr:colOff>517525</xdr:colOff>
      <xdr:row>77</xdr:row>
      <xdr:rowOff>7158</xdr:rowOff>
    </xdr:to>
    <xdr:cxnSp macro="">
      <xdr:nvCxnSpPr>
        <xdr:cNvPr id="594" name="直線コネクタ 593"/>
        <xdr:cNvCxnSpPr/>
      </xdr:nvCxnSpPr>
      <xdr:spPr>
        <a:xfrm>
          <a:off x="15481300" y="13194297"/>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151079</xdr:rowOff>
    </xdr:from>
    <xdr:to>
      <xdr:col>22</xdr:col>
      <xdr:colOff>365125</xdr:colOff>
      <xdr:row>76</xdr:row>
      <xdr:rowOff>164097</xdr:rowOff>
    </xdr:to>
    <xdr:cxnSp macro="">
      <xdr:nvCxnSpPr>
        <xdr:cNvPr id="597" name="直線コネクタ 596"/>
        <xdr:cNvCxnSpPr/>
      </xdr:nvCxnSpPr>
      <xdr:spPr>
        <a:xfrm>
          <a:off x="14592300" y="13181279"/>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74903</xdr:rowOff>
    </xdr:from>
    <xdr:ext cx="534377" cy="259045"/>
    <xdr:sp macro="" textlink="">
      <xdr:nvSpPr>
        <xdr:cNvPr id="599" name="テキスト ボックス 598"/>
        <xdr:cNvSpPr txBox="1"/>
      </xdr:nvSpPr>
      <xdr:spPr>
        <a:xfrm>
          <a:off x="15214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151079</xdr:rowOff>
    </xdr:from>
    <xdr:to>
      <xdr:col>21</xdr:col>
      <xdr:colOff>161925</xdr:colOff>
      <xdr:row>76</xdr:row>
      <xdr:rowOff>156594</xdr:rowOff>
    </xdr:to>
    <xdr:cxnSp macro="">
      <xdr:nvCxnSpPr>
        <xdr:cNvPr id="600" name="直線コネクタ 599"/>
        <xdr:cNvCxnSpPr/>
      </xdr:nvCxnSpPr>
      <xdr:spPr>
        <a:xfrm flipV="1">
          <a:off x="13703300" y="13181279"/>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73203</xdr:rowOff>
    </xdr:from>
    <xdr:ext cx="534377" cy="259045"/>
    <xdr:sp macro="" textlink="">
      <xdr:nvSpPr>
        <xdr:cNvPr id="602" name="テキスト ボックス 601"/>
        <xdr:cNvSpPr txBox="1"/>
      </xdr:nvSpPr>
      <xdr:spPr>
        <a:xfrm>
          <a:off x="14325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151473</xdr:rowOff>
    </xdr:from>
    <xdr:to>
      <xdr:col>19</xdr:col>
      <xdr:colOff>644525</xdr:colOff>
      <xdr:row>76</xdr:row>
      <xdr:rowOff>156594</xdr:rowOff>
    </xdr:to>
    <xdr:cxnSp macro="">
      <xdr:nvCxnSpPr>
        <xdr:cNvPr id="603" name="直線コネクタ 602"/>
        <xdr:cNvCxnSpPr/>
      </xdr:nvCxnSpPr>
      <xdr:spPr>
        <a:xfrm>
          <a:off x="12814300" y="1318167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67698</xdr:rowOff>
    </xdr:from>
    <xdr:ext cx="534377" cy="259045"/>
    <xdr:sp macro="" textlink="">
      <xdr:nvSpPr>
        <xdr:cNvPr id="607" name="テキスト ボックス 606"/>
        <xdr:cNvSpPr txBox="1"/>
      </xdr:nvSpPr>
      <xdr:spPr>
        <a:xfrm>
          <a:off x="12547111" y="132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127808</xdr:rowOff>
    </xdr:from>
    <xdr:to>
      <xdr:col>23</xdr:col>
      <xdr:colOff>568325</xdr:colOff>
      <xdr:row>77</xdr:row>
      <xdr:rowOff>57958</xdr:rowOff>
    </xdr:to>
    <xdr:sp macro="" textlink="">
      <xdr:nvSpPr>
        <xdr:cNvPr id="613" name="円/楕円 612"/>
        <xdr:cNvSpPr/>
      </xdr:nvSpPr>
      <xdr:spPr>
        <a:xfrm>
          <a:off x="162687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150685</xdr:rowOff>
    </xdr:from>
    <xdr:ext cx="534377" cy="259045"/>
    <xdr:sp macro="" textlink="">
      <xdr:nvSpPr>
        <xdr:cNvPr id="614" name="公債費該当値テキスト"/>
        <xdr:cNvSpPr txBox="1"/>
      </xdr:nvSpPr>
      <xdr:spPr>
        <a:xfrm>
          <a:off x="16370300" y="130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113297</xdr:rowOff>
    </xdr:from>
    <xdr:to>
      <xdr:col>22</xdr:col>
      <xdr:colOff>415925</xdr:colOff>
      <xdr:row>77</xdr:row>
      <xdr:rowOff>43447</xdr:rowOff>
    </xdr:to>
    <xdr:sp macro="" textlink="">
      <xdr:nvSpPr>
        <xdr:cNvPr id="615" name="円/楕円 614"/>
        <xdr:cNvSpPr/>
      </xdr:nvSpPr>
      <xdr:spPr>
        <a:xfrm>
          <a:off x="15430500" y="131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59973</xdr:rowOff>
    </xdr:from>
    <xdr:ext cx="534377" cy="259045"/>
    <xdr:sp macro="" textlink="">
      <xdr:nvSpPr>
        <xdr:cNvPr id="616" name="テキスト ボックス 615"/>
        <xdr:cNvSpPr txBox="1"/>
      </xdr:nvSpPr>
      <xdr:spPr>
        <a:xfrm>
          <a:off x="15214111" y="129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100279</xdr:rowOff>
    </xdr:from>
    <xdr:to>
      <xdr:col>21</xdr:col>
      <xdr:colOff>212725</xdr:colOff>
      <xdr:row>77</xdr:row>
      <xdr:rowOff>30429</xdr:rowOff>
    </xdr:to>
    <xdr:sp macro="" textlink="">
      <xdr:nvSpPr>
        <xdr:cNvPr id="617" name="円/楕円 616"/>
        <xdr:cNvSpPr/>
      </xdr:nvSpPr>
      <xdr:spPr>
        <a:xfrm>
          <a:off x="14541500" y="131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46957</xdr:rowOff>
    </xdr:from>
    <xdr:ext cx="534377" cy="259045"/>
    <xdr:sp macro="" textlink="">
      <xdr:nvSpPr>
        <xdr:cNvPr id="618" name="テキスト ボックス 617"/>
        <xdr:cNvSpPr txBox="1"/>
      </xdr:nvSpPr>
      <xdr:spPr>
        <a:xfrm>
          <a:off x="14325111" y="129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105794</xdr:rowOff>
    </xdr:from>
    <xdr:to>
      <xdr:col>20</xdr:col>
      <xdr:colOff>9525</xdr:colOff>
      <xdr:row>77</xdr:row>
      <xdr:rowOff>35944</xdr:rowOff>
    </xdr:to>
    <xdr:sp macro="" textlink="">
      <xdr:nvSpPr>
        <xdr:cNvPr id="619" name="円/楕円 618"/>
        <xdr:cNvSpPr/>
      </xdr:nvSpPr>
      <xdr:spPr>
        <a:xfrm>
          <a:off x="13652500" y="131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52471</xdr:rowOff>
    </xdr:from>
    <xdr:ext cx="534377" cy="259045"/>
    <xdr:sp macro="" textlink="">
      <xdr:nvSpPr>
        <xdr:cNvPr id="620" name="テキスト ボックス 619"/>
        <xdr:cNvSpPr txBox="1"/>
      </xdr:nvSpPr>
      <xdr:spPr>
        <a:xfrm>
          <a:off x="13436111" y="129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100673</xdr:rowOff>
    </xdr:from>
    <xdr:to>
      <xdr:col>18</xdr:col>
      <xdr:colOff>492125</xdr:colOff>
      <xdr:row>77</xdr:row>
      <xdr:rowOff>30823</xdr:rowOff>
    </xdr:to>
    <xdr:sp macro="" textlink="">
      <xdr:nvSpPr>
        <xdr:cNvPr id="621" name="円/楕円 620"/>
        <xdr:cNvSpPr/>
      </xdr:nvSpPr>
      <xdr:spPr>
        <a:xfrm>
          <a:off x="12763500" y="13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47350</xdr:rowOff>
    </xdr:from>
    <xdr:ext cx="534377" cy="259045"/>
    <xdr:sp macro="" textlink="">
      <xdr:nvSpPr>
        <xdr:cNvPr id="622" name="テキスト ボックス 621"/>
        <xdr:cNvSpPr txBox="1"/>
      </xdr:nvSpPr>
      <xdr:spPr>
        <a:xfrm>
          <a:off x="12547111" y="12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25383</xdr:rowOff>
    </xdr:from>
    <xdr:to>
      <xdr:col>23</xdr:col>
      <xdr:colOff>517525</xdr:colOff>
      <xdr:row>98</xdr:row>
      <xdr:rowOff>25388</xdr:rowOff>
    </xdr:to>
    <xdr:cxnSp macro="">
      <xdr:nvCxnSpPr>
        <xdr:cNvPr id="647" name="直線コネクタ 646"/>
        <xdr:cNvCxnSpPr/>
      </xdr:nvCxnSpPr>
      <xdr:spPr>
        <a:xfrm>
          <a:off x="15481300" y="16827483"/>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25383</xdr:rowOff>
    </xdr:from>
    <xdr:to>
      <xdr:col>22</xdr:col>
      <xdr:colOff>365125</xdr:colOff>
      <xdr:row>98</xdr:row>
      <xdr:rowOff>25383</xdr:rowOff>
    </xdr:to>
    <xdr:cxnSp macro="">
      <xdr:nvCxnSpPr>
        <xdr:cNvPr id="650" name="直線コネクタ 649"/>
        <xdr:cNvCxnSpPr/>
      </xdr:nvCxnSpPr>
      <xdr:spPr>
        <a:xfrm>
          <a:off x="14592300" y="16827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22800</xdr:rowOff>
    </xdr:from>
    <xdr:to>
      <xdr:col>21</xdr:col>
      <xdr:colOff>161925</xdr:colOff>
      <xdr:row>98</xdr:row>
      <xdr:rowOff>25383</xdr:rowOff>
    </xdr:to>
    <xdr:cxnSp macro="">
      <xdr:nvCxnSpPr>
        <xdr:cNvPr id="653" name="直線コネクタ 652"/>
        <xdr:cNvCxnSpPr/>
      </xdr:nvCxnSpPr>
      <xdr:spPr>
        <a:xfrm>
          <a:off x="13703300" y="1682490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5873</xdr:rowOff>
    </xdr:from>
    <xdr:to>
      <xdr:col>19</xdr:col>
      <xdr:colOff>644525</xdr:colOff>
      <xdr:row>98</xdr:row>
      <xdr:rowOff>22800</xdr:rowOff>
    </xdr:to>
    <xdr:cxnSp macro="">
      <xdr:nvCxnSpPr>
        <xdr:cNvPr id="656" name="直線コネクタ 655"/>
        <xdr:cNvCxnSpPr/>
      </xdr:nvCxnSpPr>
      <xdr:spPr>
        <a:xfrm>
          <a:off x="12814300" y="16807973"/>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48897</xdr:rowOff>
    </xdr:from>
    <xdr:ext cx="534377" cy="259045"/>
    <xdr:sp macro="" textlink="">
      <xdr:nvSpPr>
        <xdr:cNvPr id="660" name="テキスト ボックス 659"/>
        <xdr:cNvSpPr txBox="1"/>
      </xdr:nvSpPr>
      <xdr:spPr>
        <a:xfrm>
          <a:off x="12547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146038</xdr:rowOff>
    </xdr:from>
    <xdr:to>
      <xdr:col>23</xdr:col>
      <xdr:colOff>568325</xdr:colOff>
      <xdr:row>98</xdr:row>
      <xdr:rowOff>76188</xdr:rowOff>
    </xdr:to>
    <xdr:sp macro="" textlink="">
      <xdr:nvSpPr>
        <xdr:cNvPr id="666" name="円/楕円 665"/>
        <xdr:cNvSpPr/>
      </xdr:nvSpPr>
      <xdr:spPr>
        <a:xfrm>
          <a:off x="16268700" y="167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313932" cy="259045"/>
    <xdr:sp macro="" textlink="">
      <xdr:nvSpPr>
        <xdr:cNvPr id="667" name="積立金該当値テキスト"/>
        <xdr:cNvSpPr txBox="1"/>
      </xdr:nvSpPr>
      <xdr:spPr>
        <a:xfrm>
          <a:off x="16370300" y="16723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146033</xdr:rowOff>
    </xdr:from>
    <xdr:to>
      <xdr:col>22</xdr:col>
      <xdr:colOff>415925</xdr:colOff>
      <xdr:row>98</xdr:row>
      <xdr:rowOff>76183</xdr:rowOff>
    </xdr:to>
    <xdr:sp macro="" textlink="">
      <xdr:nvSpPr>
        <xdr:cNvPr id="668" name="円/楕円 667"/>
        <xdr:cNvSpPr/>
      </xdr:nvSpPr>
      <xdr:spPr>
        <a:xfrm>
          <a:off x="15430500" y="167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98</xdr:row>
      <xdr:rowOff>67310</xdr:rowOff>
    </xdr:from>
    <xdr:ext cx="313932" cy="259045"/>
    <xdr:sp macro="" textlink="">
      <xdr:nvSpPr>
        <xdr:cNvPr id="669" name="テキスト ボックス 668"/>
        <xdr:cNvSpPr txBox="1"/>
      </xdr:nvSpPr>
      <xdr:spPr>
        <a:xfrm>
          <a:off x="15324333" y="16869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146033</xdr:rowOff>
    </xdr:from>
    <xdr:to>
      <xdr:col>21</xdr:col>
      <xdr:colOff>212725</xdr:colOff>
      <xdr:row>98</xdr:row>
      <xdr:rowOff>76183</xdr:rowOff>
    </xdr:to>
    <xdr:sp macro="" textlink="">
      <xdr:nvSpPr>
        <xdr:cNvPr id="670" name="円/楕円 669"/>
        <xdr:cNvSpPr/>
      </xdr:nvSpPr>
      <xdr:spPr>
        <a:xfrm>
          <a:off x="14541500" y="167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98</xdr:row>
      <xdr:rowOff>67310</xdr:rowOff>
    </xdr:from>
    <xdr:ext cx="313932" cy="259045"/>
    <xdr:sp macro="" textlink="">
      <xdr:nvSpPr>
        <xdr:cNvPr id="671" name="テキスト ボックス 670"/>
        <xdr:cNvSpPr txBox="1"/>
      </xdr:nvSpPr>
      <xdr:spPr>
        <a:xfrm>
          <a:off x="14435333" y="16869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143450</xdr:rowOff>
    </xdr:from>
    <xdr:to>
      <xdr:col>20</xdr:col>
      <xdr:colOff>9525</xdr:colOff>
      <xdr:row>98</xdr:row>
      <xdr:rowOff>73600</xdr:rowOff>
    </xdr:to>
    <xdr:sp macro="" textlink="">
      <xdr:nvSpPr>
        <xdr:cNvPr id="672" name="円/楕円 671"/>
        <xdr:cNvSpPr/>
      </xdr:nvSpPr>
      <xdr:spPr>
        <a:xfrm>
          <a:off x="13652500" y="167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64727</xdr:rowOff>
    </xdr:from>
    <xdr:ext cx="469744" cy="259045"/>
    <xdr:sp macro="" textlink="">
      <xdr:nvSpPr>
        <xdr:cNvPr id="673" name="テキスト ボックス 672"/>
        <xdr:cNvSpPr txBox="1"/>
      </xdr:nvSpPr>
      <xdr:spPr>
        <a:xfrm>
          <a:off x="13468427" y="1686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126523</xdr:rowOff>
    </xdr:from>
    <xdr:to>
      <xdr:col>18</xdr:col>
      <xdr:colOff>492125</xdr:colOff>
      <xdr:row>98</xdr:row>
      <xdr:rowOff>56673</xdr:rowOff>
    </xdr:to>
    <xdr:sp macro="" textlink="">
      <xdr:nvSpPr>
        <xdr:cNvPr id="674" name="円/楕円 673"/>
        <xdr:cNvSpPr/>
      </xdr:nvSpPr>
      <xdr:spPr>
        <a:xfrm>
          <a:off x="12763500" y="167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73200</xdr:rowOff>
    </xdr:from>
    <xdr:ext cx="534377" cy="259045"/>
    <xdr:sp macro="" textlink="">
      <xdr:nvSpPr>
        <xdr:cNvPr id="675" name="テキスト ボックス 674"/>
        <xdr:cNvSpPr txBox="1"/>
      </xdr:nvSpPr>
      <xdr:spPr>
        <a:xfrm>
          <a:off x="12547111" y="165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98650</xdr:rowOff>
    </xdr:from>
    <xdr:to>
      <xdr:col>32</xdr:col>
      <xdr:colOff>187325</xdr:colOff>
      <xdr:row>39</xdr:row>
      <xdr:rowOff>98878</xdr:rowOff>
    </xdr:to>
    <xdr:cxnSp macro="">
      <xdr:nvCxnSpPr>
        <xdr:cNvPr id="706" name="直線コネクタ 705"/>
        <xdr:cNvCxnSpPr/>
      </xdr:nvCxnSpPr>
      <xdr:spPr>
        <a:xfrm flipV="1">
          <a:off x="21323300" y="678520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47850</xdr:rowOff>
    </xdr:from>
    <xdr:to>
      <xdr:col>32</xdr:col>
      <xdr:colOff>238125</xdr:colOff>
      <xdr:row>39</xdr:row>
      <xdr:rowOff>149450</xdr:rowOff>
    </xdr:to>
    <xdr:sp macro="" textlink="">
      <xdr:nvSpPr>
        <xdr:cNvPr id="725" name="円/楕円 724"/>
        <xdr:cNvSpPr/>
      </xdr:nvSpPr>
      <xdr:spPr>
        <a:xfrm>
          <a:off x="22110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313932" cy="259045"/>
    <xdr:sp macro="" textlink="">
      <xdr:nvSpPr>
        <xdr:cNvPr id="726" name="投資及び出資金該当値テキスト"/>
        <xdr:cNvSpPr txBox="1"/>
      </xdr:nvSpPr>
      <xdr:spPr>
        <a:xfrm>
          <a:off x="22212300" y="6678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62009</xdr:rowOff>
    </xdr:from>
    <xdr:to>
      <xdr:col>32</xdr:col>
      <xdr:colOff>187325</xdr:colOff>
      <xdr:row>59</xdr:row>
      <xdr:rowOff>62401</xdr:rowOff>
    </xdr:to>
    <xdr:cxnSp macro="">
      <xdr:nvCxnSpPr>
        <xdr:cNvPr id="765" name="直線コネクタ 764"/>
        <xdr:cNvCxnSpPr/>
      </xdr:nvCxnSpPr>
      <xdr:spPr>
        <a:xfrm flipV="1">
          <a:off x="21323300" y="10177559"/>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62401</xdr:rowOff>
    </xdr:from>
    <xdr:to>
      <xdr:col>31</xdr:col>
      <xdr:colOff>34925</xdr:colOff>
      <xdr:row>59</xdr:row>
      <xdr:rowOff>62596</xdr:rowOff>
    </xdr:to>
    <xdr:cxnSp macro="">
      <xdr:nvCxnSpPr>
        <xdr:cNvPr id="768" name="直線コネクタ 767"/>
        <xdr:cNvCxnSpPr/>
      </xdr:nvCxnSpPr>
      <xdr:spPr>
        <a:xfrm flipV="1">
          <a:off x="20434300" y="1017795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29449</xdr:rowOff>
    </xdr:from>
    <xdr:to>
      <xdr:col>29</xdr:col>
      <xdr:colOff>517525</xdr:colOff>
      <xdr:row>59</xdr:row>
      <xdr:rowOff>62596</xdr:rowOff>
    </xdr:to>
    <xdr:cxnSp macro="">
      <xdr:nvCxnSpPr>
        <xdr:cNvPr id="771" name="直線コネクタ 770"/>
        <xdr:cNvCxnSpPr/>
      </xdr:nvCxnSpPr>
      <xdr:spPr>
        <a:xfrm>
          <a:off x="19545300" y="101449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29449</xdr:rowOff>
    </xdr:from>
    <xdr:to>
      <xdr:col>28</xdr:col>
      <xdr:colOff>314325</xdr:colOff>
      <xdr:row>59</xdr:row>
      <xdr:rowOff>34250</xdr:rowOff>
    </xdr:to>
    <xdr:cxnSp macro="">
      <xdr:nvCxnSpPr>
        <xdr:cNvPr id="774" name="直線コネクタ 773"/>
        <xdr:cNvCxnSpPr/>
      </xdr:nvCxnSpPr>
      <xdr:spPr>
        <a:xfrm flipV="1">
          <a:off x="18656300" y="101449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11209</xdr:rowOff>
    </xdr:from>
    <xdr:to>
      <xdr:col>32</xdr:col>
      <xdr:colOff>238125</xdr:colOff>
      <xdr:row>59</xdr:row>
      <xdr:rowOff>112809</xdr:rowOff>
    </xdr:to>
    <xdr:sp macro="" textlink="">
      <xdr:nvSpPr>
        <xdr:cNvPr id="784" name="円/楕円 783"/>
        <xdr:cNvSpPr/>
      </xdr:nvSpPr>
      <xdr:spPr>
        <a:xfrm>
          <a:off x="22110700" y="101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97586</xdr:rowOff>
    </xdr:from>
    <xdr:ext cx="469744" cy="259045"/>
    <xdr:sp macro="" textlink="">
      <xdr:nvSpPr>
        <xdr:cNvPr id="785" name="貸付金該当値テキスト"/>
        <xdr:cNvSpPr txBox="1"/>
      </xdr:nvSpPr>
      <xdr:spPr>
        <a:xfrm>
          <a:off x="22212300" y="100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11601</xdr:rowOff>
    </xdr:from>
    <xdr:to>
      <xdr:col>31</xdr:col>
      <xdr:colOff>85725</xdr:colOff>
      <xdr:row>59</xdr:row>
      <xdr:rowOff>113201</xdr:rowOff>
    </xdr:to>
    <xdr:sp macro="" textlink="">
      <xdr:nvSpPr>
        <xdr:cNvPr id="786" name="円/楕円 785"/>
        <xdr:cNvSpPr/>
      </xdr:nvSpPr>
      <xdr:spPr>
        <a:xfrm>
          <a:off x="21272500" y="10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104328</xdr:rowOff>
    </xdr:from>
    <xdr:ext cx="469744" cy="259045"/>
    <xdr:sp macro="" textlink="">
      <xdr:nvSpPr>
        <xdr:cNvPr id="787" name="テキスト ボックス 786"/>
        <xdr:cNvSpPr txBox="1"/>
      </xdr:nvSpPr>
      <xdr:spPr>
        <a:xfrm>
          <a:off x="21088427" y="1021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11796</xdr:rowOff>
    </xdr:from>
    <xdr:to>
      <xdr:col>29</xdr:col>
      <xdr:colOff>568325</xdr:colOff>
      <xdr:row>59</xdr:row>
      <xdr:rowOff>113396</xdr:rowOff>
    </xdr:to>
    <xdr:sp macro="" textlink="">
      <xdr:nvSpPr>
        <xdr:cNvPr id="788" name="円/楕円 787"/>
        <xdr:cNvSpPr/>
      </xdr:nvSpPr>
      <xdr:spPr>
        <a:xfrm>
          <a:off x="20383500" y="101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104523</xdr:rowOff>
    </xdr:from>
    <xdr:ext cx="469744" cy="259045"/>
    <xdr:sp macro="" textlink="">
      <xdr:nvSpPr>
        <xdr:cNvPr id="789" name="テキスト ボックス 788"/>
        <xdr:cNvSpPr txBox="1"/>
      </xdr:nvSpPr>
      <xdr:spPr>
        <a:xfrm>
          <a:off x="20199427" y="1022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150099</xdr:rowOff>
    </xdr:from>
    <xdr:to>
      <xdr:col>28</xdr:col>
      <xdr:colOff>365125</xdr:colOff>
      <xdr:row>59</xdr:row>
      <xdr:rowOff>80249</xdr:rowOff>
    </xdr:to>
    <xdr:sp macro="" textlink="">
      <xdr:nvSpPr>
        <xdr:cNvPr id="790" name="円/楕円 789"/>
        <xdr:cNvSpPr/>
      </xdr:nvSpPr>
      <xdr:spPr>
        <a:xfrm>
          <a:off x="19494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71376</xdr:rowOff>
    </xdr:from>
    <xdr:ext cx="469744" cy="259045"/>
    <xdr:sp macro="" textlink="">
      <xdr:nvSpPr>
        <xdr:cNvPr id="791" name="テキスト ボックス 790"/>
        <xdr:cNvSpPr txBox="1"/>
      </xdr:nvSpPr>
      <xdr:spPr>
        <a:xfrm>
          <a:off x="19310427" y="101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154900</xdr:rowOff>
    </xdr:from>
    <xdr:to>
      <xdr:col>27</xdr:col>
      <xdr:colOff>161925</xdr:colOff>
      <xdr:row>59</xdr:row>
      <xdr:rowOff>85050</xdr:rowOff>
    </xdr:to>
    <xdr:sp macro="" textlink="">
      <xdr:nvSpPr>
        <xdr:cNvPr id="792" name="円/楕円 791"/>
        <xdr:cNvSpPr/>
      </xdr:nvSpPr>
      <xdr:spPr>
        <a:xfrm>
          <a:off x="18605500" y="100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76177</xdr:rowOff>
    </xdr:from>
    <xdr:ext cx="469744" cy="259045"/>
    <xdr:sp macro="" textlink="">
      <xdr:nvSpPr>
        <xdr:cNvPr id="793" name="テキスト ボックス 792"/>
        <xdr:cNvSpPr txBox="1"/>
      </xdr:nvSpPr>
      <xdr:spPr>
        <a:xfrm>
          <a:off x="18421427" y="101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171056</xdr:rowOff>
    </xdr:from>
    <xdr:to>
      <xdr:col>32</xdr:col>
      <xdr:colOff>187325</xdr:colOff>
      <xdr:row>77</xdr:row>
      <xdr:rowOff>32350</xdr:rowOff>
    </xdr:to>
    <xdr:cxnSp macro="">
      <xdr:nvCxnSpPr>
        <xdr:cNvPr id="822" name="直線コネクタ 821"/>
        <xdr:cNvCxnSpPr/>
      </xdr:nvCxnSpPr>
      <xdr:spPr>
        <a:xfrm flipV="1">
          <a:off x="21323300" y="13201256"/>
          <a:ext cx="8382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29080</xdr:rowOff>
    </xdr:from>
    <xdr:to>
      <xdr:col>31</xdr:col>
      <xdr:colOff>34925</xdr:colOff>
      <xdr:row>77</xdr:row>
      <xdr:rowOff>32350</xdr:rowOff>
    </xdr:to>
    <xdr:cxnSp macro="">
      <xdr:nvCxnSpPr>
        <xdr:cNvPr id="825" name="直線コネクタ 824"/>
        <xdr:cNvCxnSpPr/>
      </xdr:nvCxnSpPr>
      <xdr:spPr>
        <a:xfrm>
          <a:off x="20434300" y="13230730"/>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167002</xdr:rowOff>
    </xdr:from>
    <xdr:to>
      <xdr:col>29</xdr:col>
      <xdr:colOff>517525</xdr:colOff>
      <xdr:row>77</xdr:row>
      <xdr:rowOff>29080</xdr:rowOff>
    </xdr:to>
    <xdr:cxnSp macro="">
      <xdr:nvCxnSpPr>
        <xdr:cNvPr id="828" name="直線コネクタ 827"/>
        <xdr:cNvCxnSpPr/>
      </xdr:nvCxnSpPr>
      <xdr:spPr>
        <a:xfrm>
          <a:off x="19545300" y="1319720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65100</xdr:rowOff>
    </xdr:from>
    <xdr:to>
      <xdr:col>28</xdr:col>
      <xdr:colOff>314325</xdr:colOff>
      <xdr:row>76</xdr:row>
      <xdr:rowOff>167002</xdr:rowOff>
    </xdr:to>
    <xdr:cxnSp macro="">
      <xdr:nvCxnSpPr>
        <xdr:cNvPr id="831" name="直線コネクタ 830"/>
        <xdr:cNvCxnSpPr/>
      </xdr:nvCxnSpPr>
      <xdr:spPr>
        <a:xfrm>
          <a:off x="18656300" y="13095300"/>
          <a:ext cx="889000" cy="1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5" name="テキスト ボックス 834"/>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120256</xdr:rowOff>
    </xdr:from>
    <xdr:to>
      <xdr:col>32</xdr:col>
      <xdr:colOff>238125</xdr:colOff>
      <xdr:row>77</xdr:row>
      <xdr:rowOff>50406</xdr:rowOff>
    </xdr:to>
    <xdr:sp macro="" textlink="">
      <xdr:nvSpPr>
        <xdr:cNvPr id="841" name="円/楕円 840"/>
        <xdr:cNvSpPr/>
      </xdr:nvSpPr>
      <xdr:spPr>
        <a:xfrm>
          <a:off x="22110700" y="131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98683</xdr:rowOff>
    </xdr:from>
    <xdr:ext cx="534377" cy="259045"/>
    <xdr:sp macro="" textlink="">
      <xdr:nvSpPr>
        <xdr:cNvPr id="842" name="繰出金該当値テキスト"/>
        <xdr:cNvSpPr txBox="1"/>
      </xdr:nvSpPr>
      <xdr:spPr>
        <a:xfrm>
          <a:off x="22212300" y="131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153000</xdr:rowOff>
    </xdr:from>
    <xdr:to>
      <xdr:col>31</xdr:col>
      <xdr:colOff>85725</xdr:colOff>
      <xdr:row>77</xdr:row>
      <xdr:rowOff>83150</xdr:rowOff>
    </xdr:to>
    <xdr:sp macro="" textlink="">
      <xdr:nvSpPr>
        <xdr:cNvPr id="843" name="円/楕円 842"/>
        <xdr:cNvSpPr/>
      </xdr:nvSpPr>
      <xdr:spPr>
        <a:xfrm>
          <a:off x="21272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74277</xdr:rowOff>
    </xdr:from>
    <xdr:ext cx="534377" cy="259045"/>
    <xdr:sp macro="" textlink="">
      <xdr:nvSpPr>
        <xdr:cNvPr id="844" name="テキスト ボックス 843"/>
        <xdr:cNvSpPr txBox="1"/>
      </xdr:nvSpPr>
      <xdr:spPr>
        <a:xfrm>
          <a:off x="21056111" y="1327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149730</xdr:rowOff>
    </xdr:from>
    <xdr:to>
      <xdr:col>29</xdr:col>
      <xdr:colOff>568325</xdr:colOff>
      <xdr:row>77</xdr:row>
      <xdr:rowOff>79880</xdr:rowOff>
    </xdr:to>
    <xdr:sp macro="" textlink="">
      <xdr:nvSpPr>
        <xdr:cNvPr id="845" name="円/楕円 844"/>
        <xdr:cNvSpPr/>
      </xdr:nvSpPr>
      <xdr:spPr>
        <a:xfrm>
          <a:off x="20383500" y="131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71007</xdr:rowOff>
    </xdr:from>
    <xdr:ext cx="534377" cy="259045"/>
    <xdr:sp macro="" textlink="">
      <xdr:nvSpPr>
        <xdr:cNvPr id="846" name="テキスト ボックス 845"/>
        <xdr:cNvSpPr txBox="1"/>
      </xdr:nvSpPr>
      <xdr:spPr>
        <a:xfrm>
          <a:off x="20167111" y="132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116202</xdr:rowOff>
    </xdr:from>
    <xdr:to>
      <xdr:col>28</xdr:col>
      <xdr:colOff>365125</xdr:colOff>
      <xdr:row>77</xdr:row>
      <xdr:rowOff>46352</xdr:rowOff>
    </xdr:to>
    <xdr:sp macro="" textlink="">
      <xdr:nvSpPr>
        <xdr:cNvPr id="847" name="円/楕円 846"/>
        <xdr:cNvSpPr/>
      </xdr:nvSpPr>
      <xdr:spPr>
        <a:xfrm>
          <a:off x="19494500" y="131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37479</xdr:rowOff>
    </xdr:from>
    <xdr:ext cx="534377" cy="259045"/>
    <xdr:sp macro="" textlink="">
      <xdr:nvSpPr>
        <xdr:cNvPr id="848" name="テキスト ボックス 847"/>
        <xdr:cNvSpPr txBox="1"/>
      </xdr:nvSpPr>
      <xdr:spPr>
        <a:xfrm>
          <a:off x="19278111" y="1323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14300</xdr:rowOff>
    </xdr:from>
    <xdr:to>
      <xdr:col>27</xdr:col>
      <xdr:colOff>161925</xdr:colOff>
      <xdr:row>76</xdr:row>
      <xdr:rowOff>115900</xdr:rowOff>
    </xdr:to>
    <xdr:sp macro="" textlink="">
      <xdr:nvSpPr>
        <xdr:cNvPr id="849" name="円/楕円 848"/>
        <xdr:cNvSpPr/>
      </xdr:nvSpPr>
      <xdr:spPr>
        <a:xfrm>
          <a:off x="18605500" y="130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132427</xdr:rowOff>
    </xdr:from>
    <xdr:ext cx="534377" cy="259045"/>
    <xdr:sp macro="" textlink="">
      <xdr:nvSpPr>
        <xdr:cNvPr id="850" name="テキスト ボックス 849"/>
        <xdr:cNvSpPr txBox="1"/>
      </xdr:nvSpPr>
      <xdr:spPr>
        <a:xfrm>
          <a:off x="18389111" y="1281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a:rPr>
            <a:t>１．人件費は住民一人当たり</a:t>
          </a:r>
          <a:r>
            <a:rPr kumimoji="1" lang="en-US" altLang="ja-JP" sz="1500">
              <a:latin typeface="ＭＳ Ｐゴシック"/>
            </a:rPr>
            <a:t>107,050</a:t>
          </a:r>
          <a:r>
            <a:rPr kumimoji="1" lang="ja-JP" altLang="en-US" sz="1500">
              <a:latin typeface="ＭＳ Ｐゴシック"/>
            </a:rPr>
            <a:t>円となっており、類似団体と比較して</a:t>
          </a:r>
          <a:r>
            <a:rPr kumimoji="1" lang="en-US" altLang="ja-JP" sz="1500">
              <a:latin typeface="ＭＳ Ｐゴシック"/>
            </a:rPr>
            <a:t>1</a:t>
          </a:r>
          <a:r>
            <a:rPr kumimoji="1" lang="ja-JP" altLang="en-US" sz="1500">
              <a:latin typeface="ＭＳ Ｐゴシック"/>
            </a:rPr>
            <a:t>人当たりのコストが高い状況となっている。これは、子ども子育てを町の重点施策とし、町内にある公立保育所の保育士や幼稚園（</a:t>
          </a:r>
          <a:r>
            <a:rPr kumimoji="1" lang="en-US" altLang="ja-JP" sz="1500">
              <a:latin typeface="ＭＳ Ｐゴシック"/>
            </a:rPr>
            <a:t>2</a:t>
          </a:r>
          <a:r>
            <a:rPr kumimoji="1" lang="ja-JP" altLang="en-US" sz="1500">
              <a:latin typeface="ＭＳ Ｐゴシック"/>
            </a:rPr>
            <a:t>カ所）の教諭等（専門職）を配置していることが主な要因である。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a:latin typeface="ＭＳ Ｐゴシック"/>
            </a:rPr>
            <a:t>２．</a:t>
          </a:r>
          <a:r>
            <a:rPr kumimoji="1" lang="ja-JP" altLang="ja-JP" sz="1500">
              <a:solidFill>
                <a:schemeClr val="dk1"/>
              </a:solidFill>
              <a:effectLst/>
              <a:latin typeface="+mn-lt"/>
              <a:ea typeface="+mn-ea"/>
              <a:cs typeface="+mn-cs"/>
            </a:rPr>
            <a:t>普通建設事業費</a:t>
          </a:r>
          <a:r>
            <a:rPr kumimoji="1" lang="ja-JP" altLang="en-US" sz="1500">
              <a:solidFill>
                <a:schemeClr val="dk1"/>
              </a:solidFill>
              <a:effectLst/>
              <a:latin typeface="+mn-lt"/>
              <a:ea typeface="+mn-ea"/>
              <a:cs typeface="+mn-cs"/>
            </a:rPr>
            <a:t>（うち新規整備）は住民一人当たり</a:t>
          </a:r>
          <a:r>
            <a:rPr kumimoji="1" lang="en-US" altLang="ja-JP" sz="1500">
              <a:solidFill>
                <a:schemeClr val="dk1"/>
              </a:solidFill>
              <a:effectLst/>
              <a:latin typeface="+mn-lt"/>
              <a:ea typeface="+mn-ea"/>
              <a:cs typeface="+mn-cs"/>
            </a:rPr>
            <a:t>101,676</a:t>
          </a:r>
          <a:r>
            <a:rPr kumimoji="1" lang="ja-JP" altLang="en-US" sz="1500">
              <a:solidFill>
                <a:schemeClr val="dk1"/>
              </a:solidFill>
              <a:effectLst/>
              <a:latin typeface="+mn-lt"/>
              <a:ea typeface="+mn-ea"/>
              <a:cs typeface="+mn-cs"/>
            </a:rPr>
            <a:t>円となっており、類似団体と比較して</a:t>
          </a:r>
          <a:r>
            <a:rPr kumimoji="1" lang="en-US" altLang="ja-JP" sz="1500">
              <a:solidFill>
                <a:schemeClr val="dk1"/>
              </a:solidFill>
              <a:effectLst/>
              <a:latin typeface="+mn-lt"/>
              <a:ea typeface="+mn-ea"/>
              <a:cs typeface="+mn-cs"/>
            </a:rPr>
            <a:t>1</a:t>
          </a:r>
          <a:r>
            <a:rPr kumimoji="1" lang="ja-JP" altLang="en-US" sz="1500">
              <a:solidFill>
                <a:schemeClr val="dk1"/>
              </a:solidFill>
              <a:effectLst/>
              <a:latin typeface="+mn-lt"/>
              <a:ea typeface="+mn-ea"/>
              <a:cs typeface="+mn-cs"/>
            </a:rPr>
            <a:t>人当たりのコストが高い状況となっている。これは、</a:t>
          </a:r>
          <a:r>
            <a:rPr kumimoji="1" lang="ja-JP" altLang="ja-JP" sz="1500">
              <a:solidFill>
                <a:schemeClr val="dk1"/>
              </a:solidFill>
              <a:effectLst/>
              <a:latin typeface="+mn-lt"/>
              <a:ea typeface="+mn-ea"/>
              <a:cs typeface="+mn-cs"/>
            </a:rPr>
            <a:t>最優先事業であった学校給食センター建設事業（</a:t>
          </a:r>
          <a:r>
            <a:rPr kumimoji="1" lang="en-US" altLang="ja-JP" sz="1500">
              <a:solidFill>
                <a:schemeClr val="dk1"/>
              </a:solidFill>
              <a:effectLst/>
              <a:latin typeface="+mn-lt"/>
              <a:ea typeface="+mn-ea"/>
              <a:cs typeface="+mn-cs"/>
            </a:rPr>
            <a:t>550,578</a:t>
          </a:r>
          <a:r>
            <a:rPr kumimoji="1" lang="ja-JP" altLang="ja-JP" sz="1500">
              <a:solidFill>
                <a:schemeClr val="dk1"/>
              </a:solidFill>
              <a:effectLst/>
              <a:latin typeface="+mn-lt"/>
              <a:ea typeface="+mn-ea"/>
              <a:cs typeface="+mn-cs"/>
            </a:rPr>
            <a:t>千円）をはじめ、福祉センター建設事業（</a:t>
          </a:r>
          <a:r>
            <a:rPr kumimoji="1" lang="en-US" altLang="ja-JP" sz="1500">
              <a:solidFill>
                <a:schemeClr val="dk1"/>
              </a:solidFill>
              <a:effectLst/>
              <a:latin typeface="+mn-lt"/>
              <a:ea typeface="+mn-ea"/>
              <a:cs typeface="+mn-cs"/>
            </a:rPr>
            <a:t>216,745</a:t>
          </a:r>
          <a:r>
            <a:rPr kumimoji="1" lang="ja-JP" altLang="ja-JP" sz="1500">
              <a:solidFill>
                <a:schemeClr val="dk1"/>
              </a:solidFill>
              <a:effectLst/>
              <a:latin typeface="+mn-lt"/>
              <a:ea typeface="+mn-ea"/>
              <a:cs typeface="+mn-cs"/>
            </a:rPr>
            <a:t>千円）、重要伝統的建造物群保存助成事業（</a:t>
          </a:r>
          <a:r>
            <a:rPr kumimoji="1" lang="en-US" altLang="ja-JP" sz="1500">
              <a:solidFill>
                <a:schemeClr val="dk1"/>
              </a:solidFill>
              <a:effectLst/>
              <a:latin typeface="+mn-lt"/>
              <a:ea typeface="+mn-ea"/>
              <a:cs typeface="+mn-cs"/>
            </a:rPr>
            <a:t>65,458</a:t>
          </a:r>
          <a:r>
            <a:rPr kumimoji="1" lang="ja-JP" altLang="ja-JP" sz="1500">
              <a:solidFill>
                <a:schemeClr val="dk1"/>
              </a:solidFill>
              <a:effectLst/>
              <a:latin typeface="+mn-lt"/>
              <a:ea typeface="+mn-ea"/>
              <a:cs typeface="+mn-cs"/>
            </a:rPr>
            <a:t>千円）の増</a:t>
          </a:r>
          <a:r>
            <a:rPr kumimoji="1" lang="ja-JP" altLang="en-US" sz="1500">
              <a:solidFill>
                <a:schemeClr val="dk1"/>
              </a:solidFill>
              <a:effectLst/>
              <a:latin typeface="+mn-lt"/>
              <a:ea typeface="+mn-ea"/>
              <a:cs typeface="+mn-cs"/>
            </a:rPr>
            <a:t>となったことが主な要因である。</a:t>
          </a:r>
        </a:p>
        <a:p>
          <a:r>
            <a:rPr kumimoji="1" lang="ja-JP" altLang="en-US" sz="1500">
              <a:latin typeface="ＭＳ Ｐゴシック"/>
            </a:rPr>
            <a:t>３．補助費等は住民一人当たり</a:t>
          </a:r>
          <a:r>
            <a:rPr kumimoji="1" lang="en-US" altLang="ja-JP" sz="1500">
              <a:latin typeface="ＭＳ Ｐゴシック"/>
            </a:rPr>
            <a:t>83,816</a:t>
          </a:r>
          <a:r>
            <a:rPr kumimoji="1" lang="ja-JP" altLang="en-US" sz="1500">
              <a:latin typeface="ＭＳ Ｐゴシック"/>
            </a:rPr>
            <a:t>円となっており、類似団体と比較して</a:t>
          </a:r>
          <a:r>
            <a:rPr kumimoji="1" lang="en-US" altLang="ja-JP" sz="1500">
              <a:latin typeface="ＭＳ Ｐゴシック"/>
            </a:rPr>
            <a:t>1</a:t>
          </a:r>
          <a:r>
            <a:rPr kumimoji="1" lang="ja-JP" altLang="en-US" sz="1500">
              <a:latin typeface="ＭＳ Ｐゴシック"/>
            </a:rPr>
            <a:t>人当たりのコストが高い状況となっている。これは、仙南クリーンセンター建設等に係る仙南地域広域行政事務組合負担金（</a:t>
          </a:r>
          <a:r>
            <a:rPr kumimoji="1" lang="en-US" altLang="ja-JP" sz="1500">
              <a:latin typeface="ＭＳ Ｐゴシック"/>
            </a:rPr>
            <a:t>192,345</a:t>
          </a:r>
          <a:r>
            <a:rPr kumimoji="1" lang="ja-JP" altLang="en-US" sz="1500">
              <a:latin typeface="ＭＳ Ｐゴシック"/>
            </a:rPr>
            <a:t>千円）が増となったことが主な要因である。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170561</xdr:rowOff>
    </xdr:from>
    <xdr:to>
      <xdr:col>6</xdr:col>
      <xdr:colOff>511175</xdr:colOff>
      <xdr:row>35</xdr:row>
      <xdr:rowOff>72100</xdr:rowOff>
    </xdr:to>
    <xdr:cxnSp macro="">
      <xdr:nvCxnSpPr>
        <xdr:cNvPr id="63" name="直線コネクタ 62"/>
        <xdr:cNvCxnSpPr/>
      </xdr:nvCxnSpPr>
      <xdr:spPr>
        <a:xfrm flipV="1">
          <a:off x="3797300" y="5999861"/>
          <a:ext cx="8382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72100</xdr:rowOff>
    </xdr:from>
    <xdr:to>
      <xdr:col>5</xdr:col>
      <xdr:colOff>358775</xdr:colOff>
      <xdr:row>35</xdr:row>
      <xdr:rowOff>106226</xdr:rowOff>
    </xdr:to>
    <xdr:cxnSp macro="">
      <xdr:nvCxnSpPr>
        <xdr:cNvPr id="66" name="直線コネクタ 65"/>
        <xdr:cNvCxnSpPr/>
      </xdr:nvCxnSpPr>
      <xdr:spPr>
        <a:xfrm flipV="1">
          <a:off x="2908300" y="6072850"/>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126437</xdr:rowOff>
    </xdr:from>
    <xdr:ext cx="469744" cy="259045"/>
    <xdr:sp macro="" textlink="">
      <xdr:nvSpPr>
        <xdr:cNvPr id="68" name="テキスト ボックス 67"/>
        <xdr:cNvSpPr txBox="1"/>
      </xdr:nvSpPr>
      <xdr:spPr>
        <a:xfrm>
          <a:off x="3562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86469</xdr:rowOff>
    </xdr:from>
    <xdr:to>
      <xdr:col>4</xdr:col>
      <xdr:colOff>155575</xdr:colOff>
      <xdr:row>35</xdr:row>
      <xdr:rowOff>106226</xdr:rowOff>
    </xdr:to>
    <xdr:cxnSp macro="">
      <xdr:nvCxnSpPr>
        <xdr:cNvPr id="69" name="直線コネクタ 68"/>
        <xdr:cNvCxnSpPr/>
      </xdr:nvCxnSpPr>
      <xdr:spPr>
        <a:xfrm>
          <a:off x="2019300" y="6087219"/>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144398</xdr:rowOff>
    </xdr:from>
    <xdr:ext cx="469744" cy="259045"/>
    <xdr:sp macro="" textlink="">
      <xdr:nvSpPr>
        <xdr:cNvPr id="71" name="テキスト ボックス 70"/>
        <xdr:cNvSpPr txBox="1"/>
      </xdr:nvSpPr>
      <xdr:spPr>
        <a:xfrm>
          <a:off x="2673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61976</xdr:rowOff>
    </xdr:from>
    <xdr:to>
      <xdr:col>2</xdr:col>
      <xdr:colOff>638175</xdr:colOff>
      <xdr:row>35</xdr:row>
      <xdr:rowOff>86469</xdr:rowOff>
    </xdr:to>
    <xdr:cxnSp macro="">
      <xdr:nvCxnSpPr>
        <xdr:cNvPr id="72" name="直線コネクタ 71"/>
        <xdr:cNvCxnSpPr/>
      </xdr:nvCxnSpPr>
      <xdr:spPr>
        <a:xfrm>
          <a:off x="1130300" y="60627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118109</xdr:rowOff>
    </xdr:from>
    <xdr:ext cx="469744" cy="259045"/>
    <xdr:sp macro="" textlink="">
      <xdr:nvSpPr>
        <xdr:cNvPr id="74" name="テキスト ボックス 73"/>
        <xdr:cNvSpPr txBox="1"/>
      </xdr:nvSpPr>
      <xdr:spPr>
        <a:xfrm>
          <a:off x="1784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131825</xdr:rowOff>
    </xdr:from>
    <xdr:ext cx="469744" cy="259045"/>
    <xdr:sp macro="" textlink="">
      <xdr:nvSpPr>
        <xdr:cNvPr id="76" name="テキスト ボックス 75"/>
        <xdr:cNvSpPr txBox="1"/>
      </xdr:nvSpPr>
      <xdr:spPr>
        <a:xfrm>
          <a:off x="895427" y="613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119761</xdr:rowOff>
    </xdr:from>
    <xdr:to>
      <xdr:col>6</xdr:col>
      <xdr:colOff>561975</xdr:colOff>
      <xdr:row>35</xdr:row>
      <xdr:rowOff>49911</xdr:rowOff>
    </xdr:to>
    <xdr:sp macro="" textlink="">
      <xdr:nvSpPr>
        <xdr:cNvPr id="82" name="円/楕円 81"/>
        <xdr:cNvSpPr/>
      </xdr:nvSpPr>
      <xdr:spPr>
        <a:xfrm>
          <a:off x="45847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142638</xdr:rowOff>
    </xdr:from>
    <xdr:ext cx="469744" cy="259045"/>
    <xdr:sp macro="" textlink="">
      <xdr:nvSpPr>
        <xdr:cNvPr id="83" name="議会費該当値テキスト"/>
        <xdr:cNvSpPr txBox="1"/>
      </xdr:nvSpPr>
      <xdr:spPr>
        <a:xfrm>
          <a:off x="4686300"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21300</xdr:rowOff>
    </xdr:from>
    <xdr:to>
      <xdr:col>5</xdr:col>
      <xdr:colOff>409575</xdr:colOff>
      <xdr:row>35</xdr:row>
      <xdr:rowOff>122900</xdr:rowOff>
    </xdr:to>
    <xdr:sp macro="" textlink="">
      <xdr:nvSpPr>
        <xdr:cNvPr id="84" name="円/楕円 83"/>
        <xdr:cNvSpPr/>
      </xdr:nvSpPr>
      <xdr:spPr>
        <a:xfrm>
          <a:off x="3746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139427</xdr:rowOff>
    </xdr:from>
    <xdr:ext cx="469744" cy="259045"/>
    <xdr:sp macro="" textlink="">
      <xdr:nvSpPr>
        <xdr:cNvPr id="85" name="テキスト ボックス 84"/>
        <xdr:cNvSpPr txBox="1"/>
      </xdr:nvSpPr>
      <xdr:spPr>
        <a:xfrm>
          <a:off x="3562427"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55426</xdr:rowOff>
    </xdr:from>
    <xdr:to>
      <xdr:col>4</xdr:col>
      <xdr:colOff>206375</xdr:colOff>
      <xdr:row>35</xdr:row>
      <xdr:rowOff>157026</xdr:rowOff>
    </xdr:to>
    <xdr:sp macro="" textlink="">
      <xdr:nvSpPr>
        <xdr:cNvPr id="86" name="円/楕円 85"/>
        <xdr:cNvSpPr/>
      </xdr:nvSpPr>
      <xdr:spPr>
        <a:xfrm>
          <a:off x="2857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2103</xdr:rowOff>
    </xdr:from>
    <xdr:ext cx="469744" cy="259045"/>
    <xdr:sp macro="" textlink="">
      <xdr:nvSpPr>
        <xdr:cNvPr id="87" name="テキスト ボックス 86"/>
        <xdr:cNvSpPr txBox="1"/>
      </xdr:nvSpPr>
      <xdr:spPr>
        <a:xfrm>
          <a:off x="2673427" y="5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35669</xdr:rowOff>
    </xdr:from>
    <xdr:to>
      <xdr:col>3</xdr:col>
      <xdr:colOff>3175</xdr:colOff>
      <xdr:row>35</xdr:row>
      <xdr:rowOff>137269</xdr:rowOff>
    </xdr:to>
    <xdr:sp macro="" textlink="">
      <xdr:nvSpPr>
        <xdr:cNvPr id="88" name="円/楕円 87"/>
        <xdr:cNvSpPr/>
      </xdr:nvSpPr>
      <xdr:spPr>
        <a:xfrm>
          <a:off x="1968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153796</xdr:rowOff>
    </xdr:from>
    <xdr:ext cx="469744" cy="259045"/>
    <xdr:sp macro="" textlink="">
      <xdr:nvSpPr>
        <xdr:cNvPr id="89" name="テキスト ボックス 88"/>
        <xdr:cNvSpPr txBox="1"/>
      </xdr:nvSpPr>
      <xdr:spPr>
        <a:xfrm>
          <a:off x="1784427" y="58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11176</xdr:rowOff>
    </xdr:from>
    <xdr:to>
      <xdr:col>1</xdr:col>
      <xdr:colOff>485775</xdr:colOff>
      <xdr:row>35</xdr:row>
      <xdr:rowOff>112776</xdr:rowOff>
    </xdr:to>
    <xdr:sp macro="" textlink="">
      <xdr:nvSpPr>
        <xdr:cNvPr id="90" name="円/楕円 89"/>
        <xdr:cNvSpPr/>
      </xdr:nvSpPr>
      <xdr:spPr>
        <a:xfrm>
          <a:off x="1079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129303</xdr:rowOff>
    </xdr:from>
    <xdr:ext cx="469744" cy="259045"/>
    <xdr:sp macro="" textlink="">
      <xdr:nvSpPr>
        <xdr:cNvPr id="91" name="テキスト ボックス 90"/>
        <xdr:cNvSpPr txBox="1"/>
      </xdr:nvSpPr>
      <xdr:spPr>
        <a:xfrm>
          <a:off x="895427"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154008</xdr:rowOff>
    </xdr:from>
    <xdr:to>
      <xdr:col>6</xdr:col>
      <xdr:colOff>511175</xdr:colOff>
      <xdr:row>57</xdr:row>
      <xdr:rowOff>157948</xdr:rowOff>
    </xdr:to>
    <xdr:cxnSp macro="">
      <xdr:nvCxnSpPr>
        <xdr:cNvPr id="116" name="直線コネクタ 115"/>
        <xdr:cNvCxnSpPr/>
      </xdr:nvCxnSpPr>
      <xdr:spPr>
        <a:xfrm>
          <a:off x="3797300" y="9926658"/>
          <a:ext cx="8382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154008</xdr:rowOff>
    </xdr:from>
    <xdr:to>
      <xdr:col>5</xdr:col>
      <xdr:colOff>358775</xdr:colOff>
      <xdr:row>57</xdr:row>
      <xdr:rowOff>156166</xdr:rowOff>
    </xdr:to>
    <xdr:cxnSp macro="">
      <xdr:nvCxnSpPr>
        <xdr:cNvPr id="119" name="直線コネクタ 118"/>
        <xdr:cNvCxnSpPr/>
      </xdr:nvCxnSpPr>
      <xdr:spPr>
        <a:xfrm flipV="1">
          <a:off x="2908300" y="9926658"/>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156166</xdr:rowOff>
    </xdr:from>
    <xdr:to>
      <xdr:col>4</xdr:col>
      <xdr:colOff>155575</xdr:colOff>
      <xdr:row>57</xdr:row>
      <xdr:rowOff>161458</xdr:rowOff>
    </xdr:to>
    <xdr:cxnSp macro="">
      <xdr:nvCxnSpPr>
        <xdr:cNvPr id="122" name="直線コネクタ 121"/>
        <xdr:cNvCxnSpPr/>
      </xdr:nvCxnSpPr>
      <xdr:spPr>
        <a:xfrm flipV="1">
          <a:off x="2019300" y="9928816"/>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145116</xdr:rowOff>
    </xdr:from>
    <xdr:to>
      <xdr:col>2</xdr:col>
      <xdr:colOff>638175</xdr:colOff>
      <xdr:row>57</xdr:row>
      <xdr:rowOff>161458</xdr:rowOff>
    </xdr:to>
    <xdr:cxnSp macro="">
      <xdr:nvCxnSpPr>
        <xdr:cNvPr id="125" name="直線コネクタ 124"/>
        <xdr:cNvCxnSpPr/>
      </xdr:nvCxnSpPr>
      <xdr:spPr>
        <a:xfrm>
          <a:off x="1130300" y="9917766"/>
          <a:ext cx="8890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107148</xdr:rowOff>
    </xdr:from>
    <xdr:to>
      <xdr:col>6</xdr:col>
      <xdr:colOff>561975</xdr:colOff>
      <xdr:row>58</xdr:row>
      <xdr:rowOff>37298</xdr:rowOff>
    </xdr:to>
    <xdr:sp macro="" textlink="">
      <xdr:nvSpPr>
        <xdr:cNvPr id="135" name="円/楕円 134"/>
        <xdr:cNvSpPr/>
      </xdr:nvSpPr>
      <xdr:spPr>
        <a:xfrm>
          <a:off x="4584700" y="987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103208</xdr:rowOff>
    </xdr:from>
    <xdr:to>
      <xdr:col>5</xdr:col>
      <xdr:colOff>409575</xdr:colOff>
      <xdr:row>58</xdr:row>
      <xdr:rowOff>33358</xdr:rowOff>
    </xdr:to>
    <xdr:sp macro="" textlink="">
      <xdr:nvSpPr>
        <xdr:cNvPr id="137" name="円/楕円 136"/>
        <xdr:cNvSpPr/>
      </xdr:nvSpPr>
      <xdr:spPr>
        <a:xfrm>
          <a:off x="3746500" y="98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24485</xdr:rowOff>
    </xdr:from>
    <xdr:ext cx="534377" cy="259045"/>
    <xdr:sp macro="" textlink="">
      <xdr:nvSpPr>
        <xdr:cNvPr id="138" name="テキスト ボックス 137"/>
        <xdr:cNvSpPr txBox="1"/>
      </xdr:nvSpPr>
      <xdr:spPr>
        <a:xfrm>
          <a:off x="3530111" y="99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105366</xdr:rowOff>
    </xdr:from>
    <xdr:to>
      <xdr:col>4</xdr:col>
      <xdr:colOff>206375</xdr:colOff>
      <xdr:row>58</xdr:row>
      <xdr:rowOff>35516</xdr:rowOff>
    </xdr:to>
    <xdr:sp macro="" textlink="">
      <xdr:nvSpPr>
        <xdr:cNvPr id="139" name="円/楕円 138"/>
        <xdr:cNvSpPr/>
      </xdr:nvSpPr>
      <xdr:spPr>
        <a:xfrm>
          <a:off x="2857500" y="9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26643</xdr:rowOff>
    </xdr:from>
    <xdr:ext cx="534377" cy="259045"/>
    <xdr:sp macro="" textlink="">
      <xdr:nvSpPr>
        <xdr:cNvPr id="140" name="テキスト ボックス 139"/>
        <xdr:cNvSpPr txBox="1"/>
      </xdr:nvSpPr>
      <xdr:spPr>
        <a:xfrm>
          <a:off x="2641111" y="99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110658</xdr:rowOff>
    </xdr:from>
    <xdr:to>
      <xdr:col>3</xdr:col>
      <xdr:colOff>3175</xdr:colOff>
      <xdr:row>58</xdr:row>
      <xdr:rowOff>40808</xdr:rowOff>
    </xdr:to>
    <xdr:sp macro="" textlink="">
      <xdr:nvSpPr>
        <xdr:cNvPr id="141" name="円/楕円 140"/>
        <xdr:cNvSpPr/>
      </xdr:nvSpPr>
      <xdr:spPr>
        <a:xfrm>
          <a:off x="1968500" y="98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31935</xdr:rowOff>
    </xdr:from>
    <xdr:ext cx="534377" cy="259045"/>
    <xdr:sp macro="" textlink="">
      <xdr:nvSpPr>
        <xdr:cNvPr id="142" name="テキスト ボックス 141"/>
        <xdr:cNvSpPr txBox="1"/>
      </xdr:nvSpPr>
      <xdr:spPr>
        <a:xfrm>
          <a:off x="1752111" y="997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94316</xdr:rowOff>
    </xdr:from>
    <xdr:to>
      <xdr:col>1</xdr:col>
      <xdr:colOff>485775</xdr:colOff>
      <xdr:row>58</xdr:row>
      <xdr:rowOff>24466</xdr:rowOff>
    </xdr:to>
    <xdr:sp macro="" textlink="">
      <xdr:nvSpPr>
        <xdr:cNvPr id="143" name="円/楕円 142"/>
        <xdr:cNvSpPr/>
      </xdr:nvSpPr>
      <xdr:spPr>
        <a:xfrm>
          <a:off x="1079500" y="9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15593</xdr:rowOff>
    </xdr:from>
    <xdr:ext cx="534377" cy="259045"/>
    <xdr:sp macro="" textlink="">
      <xdr:nvSpPr>
        <xdr:cNvPr id="144" name="テキスト ボックス 143"/>
        <xdr:cNvSpPr txBox="1"/>
      </xdr:nvSpPr>
      <xdr:spPr>
        <a:xfrm>
          <a:off x="863111"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57942</xdr:rowOff>
    </xdr:from>
    <xdr:to>
      <xdr:col>6</xdr:col>
      <xdr:colOff>511175</xdr:colOff>
      <xdr:row>78</xdr:row>
      <xdr:rowOff>69388</xdr:rowOff>
    </xdr:to>
    <xdr:cxnSp macro="">
      <xdr:nvCxnSpPr>
        <xdr:cNvPr id="175" name="直線コネクタ 174"/>
        <xdr:cNvCxnSpPr/>
      </xdr:nvCxnSpPr>
      <xdr:spPr>
        <a:xfrm flipV="1">
          <a:off x="3797300" y="13431042"/>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69388</xdr:rowOff>
    </xdr:from>
    <xdr:to>
      <xdr:col>5</xdr:col>
      <xdr:colOff>358775</xdr:colOff>
      <xdr:row>78</xdr:row>
      <xdr:rowOff>110049</xdr:rowOff>
    </xdr:to>
    <xdr:cxnSp macro="">
      <xdr:nvCxnSpPr>
        <xdr:cNvPr id="178" name="直線コネクタ 177"/>
        <xdr:cNvCxnSpPr/>
      </xdr:nvCxnSpPr>
      <xdr:spPr>
        <a:xfrm flipV="1">
          <a:off x="2908300" y="13442488"/>
          <a:ext cx="889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109337</xdr:rowOff>
    </xdr:from>
    <xdr:ext cx="599010" cy="259045"/>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110049</xdr:rowOff>
    </xdr:from>
    <xdr:to>
      <xdr:col>4</xdr:col>
      <xdr:colOff>155575</xdr:colOff>
      <xdr:row>78</xdr:row>
      <xdr:rowOff>111596</xdr:rowOff>
    </xdr:to>
    <xdr:cxnSp macro="">
      <xdr:nvCxnSpPr>
        <xdr:cNvPr id="181" name="直線コネクタ 180"/>
        <xdr:cNvCxnSpPr/>
      </xdr:nvCxnSpPr>
      <xdr:spPr>
        <a:xfrm flipV="1">
          <a:off x="2019300" y="13483149"/>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128112</xdr:rowOff>
    </xdr:from>
    <xdr:ext cx="599010" cy="259045"/>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107854</xdr:rowOff>
    </xdr:from>
    <xdr:to>
      <xdr:col>2</xdr:col>
      <xdr:colOff>638175</xdr:colOff>
      <xdr:row>78</xdr:row>
      <xdr:rowOff>111596</xdr:rowOff>
    </xdr:to>
    <xdr:cxnSp macro="">
      <xdr:nvCxnSpPr>
        <xdr:cNvPr id="184" name="直線コネクタ 183"/>
        <xdr:cNvCxnSpPr/>
      </xdr:nvCxnSpPr>
      <xdr:spPr>
        <a:xfrm>
          <a:off x="1130300" y="13480954"/>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129833</xdr:rowOff>
    </xdr:from>
    <xdr:ext cx="599010" cy="25904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7142</xdr:rowOff>
    </xdr:from>
    <xdr:to>
      <xdr:col>6</xdr:col>
      <xdr:colOff>561975</xdr:colOff>
      <xdr:row>78</xdr:row>
      <xdr:rowOff>108742</xdr:rowOff>
    </xdr:to>
    <xdr:sp macro="" textlink="">
      <xdr:nvSpPr>
        <xdr:cNvPr id="194" name="円/楕円 193"/>
        <xdr:cNvSpPr/>
      </xdr:nvSpPr>
      <xdr:spPr>
        <a:xfrm>
          <a:off x="4584700" y="13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18588</xdr:rowOff>
    </xdr:from>
    <xdr:to>
      <xdr:col>5</xdr:col>
      <xdr:colOff>409575</xdr:colOff>
      <xdr:row>78</xdr:row>
      <xdr:rowOff>120188</xdr:rowOff>
    </xdr:to>
    <xdr:sp macro="" textlink="">
      <xdr:nvSpPr>
        <xdr:cNvPr id="196" name="円/楕円 195"/>
        <xdr:cNvSpPr/>
      </xdr:nvSpPr>
      <xdr:spPr>
        <a:xfrm>
          <a:off x="3746500" y="13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111315</xdr:rowOff>
    </xdr:from>
    <xdr:ext cx="599010" cy="259045"/>
    <xdr:sp macro="" textlink="">
      <xdr:nvSpPr>
        <xdr:cNvPr id="197" name="テキスト ボックス 196"/>
        <xdr:cNvSpPr txBox="1"/>
      </xdr:nvSpPr>
      <xdr:spPr>
        <a:xfrm>
          <a:off x="3497794" y="1348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59249</xdr:rowOff>
    </xdr:from>
    <xdr:to>
      <xdr:col>4</xdr:col>
      <xdr:colOff>206375</xdr:colOff>
      <xdr:row>78</xdr:row>
      <xdr:rowOff>160849</xdr:rowOff>
    </xdr:to>
    <xdr:sp macro="" textlink="">
      <xdr:nvSpPr>
        <xdr:cNvPr id="198" name="円/楕円 197"/>
        <xdr:cNvSpPr/>
      </xdr:nvSpPr>
      <xdr:spPr>
        <a:xfrm>
          <a:off x="2857500" y="134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151976</xdr:rowOff>
    </xdr:from>
    <xdr:ext cx="534377" cy="259045"/>
    <xdr:sp macro="" textlink="">
      <xdr:nvSpPr>
        <xdr:cNvPr id="199" name="テキスト ボックス 198"/>
        <xdr:cNvSpPr txBox="1"/>
      </xdr:nvSpPr>
      <xdr:spPr>
        <a:xfrm>
          <a:off x="2641111" y="135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60796</xdr:rowOff>
    </xdr:from>
    <xdr:to>
      <xdr:col>3</xdr:col>
      <xdr:colOff>3175</xdr:colOff>
      <xdr:row>78</xdr:row>
      <xdr:rowOff>162396</xdr:rowOff>
    </xdr:to>
    <xdr:sp macro="" textlink="">
      <xdr:nvSpPr>
        <xdr:cNvPr id="200" name="円/楕円 199"/>
        <xdr:cNvSpPr/>
      </xdr:nvSpPr>
      <xdr:spPr>
        <a:xfrm>
          <a:off x="1968500" y="134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153523</xdr:rowOff>
    </xdr:from>
    <xdr:ext cx="534377" cy="259045"/>
    <xdr:sp macro="" textlink="">
      <xdr:nvSpPr>
        <xdr:cNvPr id="201" name="テキスト ボックス 200"/>
        <xdr:cNvSpPr txBox="1"/>
      </xdr:nvSpPr>
      <xdr:spPr>
        <a:xfrm>
          <a:off x="1752111" y="135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57054</xdr:rowOff>
    </xdr:from>
    <xdr:to>
      <xdr:col>1</xdr:col>
      <xdr:colOff>485775</xdr:colOff>
      <xdr:row>78</xdr:row>
      <xdr:rowOff>158654</xdr:rowOff>
    </xdr:to>
    <xdr:sp macro="" textlink="">
      <xdr:nvSpPr>
        <xdr:cNvPr id="202" name="円/楕円 201"/>
        <xdr:cNvSpPr/>
      </xdr:nvSpPr>
      <xdr:spPr>
        <a:xfrm>
          <a:off x="1079500" y="134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149781</xdr:rowOff>
    </xdr:from>
    <xdr:ext cx="534377" cy="259045"/>
    <xdr:sp macro="" textlink="">
      <xdr:nvSpPr>
        <xdr:cNvPr id="203" name="テキスト ボックス 202"/>
        <xdr:cNvSpPr txBox="1"/>
      </xdr:nvSpPr>
      <xdr:spPr>
        <a:xfrm>
          <a:off x="863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149290</xdr:rowOff>
    </xdr:from>
    <xdr:to>
      <xdr:col>6</xdr:col>
      <xdr:colOff>511175</xdr:colOff>
      <xdr:row>96</xdr:row>
      <xdr:rowOff>29514</xdr:rowOff>
    </xdr:to>
    <xdr:cxnSp macro="">
      <xdr:nvCxnSpPr>
        <xdr:cNvPr id="228" name="直線コネクタ 227"/>
        <xdr:cNvCxnSpPr/>
      </xdr:nvCxnSpPr>
      <xdr:spPr>
        <a:xfrm flipV="1">
          <a:off x="3797300" y="16437040"/>
          <a:ext cx="8382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29514</xdr:rowOff>
    </xdr:from>
    <xdr:to>
      <xdr:col>5</xdr:col>
      <xdr:colOff>358775</xdr:colOff>
      <xdr:row>96</xdr:row>
      <xdr:rowOff>75664</xdr:rowOff>
    </xdr:to>
    <xdr:cxnSp macro="">
      <xdr:nvCxnSpPr>
        <xdr:cNvPr id="231" name="直線コネクタ 230"/>
        <xdr:cNvCxnSpPr/>
      </xdr:nvCxnSpPr>
      <xdr:spPr>
        <a:xfrm flipV="1">
          <a:off x="2908300" y="16488714"/>
          <a:ext cx="8890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75664</xdr:rowOff>
    </xdr:from>
    <xdr:to>
      <xdr:col>4</xdr:col>
      <xdr:colOff>155575</xdr:colOff>
      <xdr:row>96</xdr:row>
      <xdr:rowOff>97997</xdr:rowOff>
    </xdr:to>
    <xdr:cxnSp macro="">
      <xdr:nvCxnSpPr>
        <xdr:cNvPr id="234" name="直線コネクタ 233"/>
        <xdr:cNvCxnSpPr/>
      </xdr:nvCxnSpPr>
      <xdr:spPr>
        <a:xfrm flipV="1">
          <a:off x="2019300" y="16534864"/>
          <a:ext cx="889000" cy="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90774</xdr:rowOff>
    </xdr:from>
    <xdr:to>
      <xdr:col>2</xdr:col>
      <xdr:colOff>638175</xdr:colOff>
      <xdr:row>96</xdr:row>
      <xdr:rowOff>97997</xdr:rowOff>
    </xdr:to>
    <xdr:cxnSp macro="">
      <xdr:nvCxnSpPr>
        <xdr:cNvPr id="237" name="直線コネクタ 236"/>
        <xdr:cNvCxnSpPr/>
      </xdr:nvCxnSpPr>
      <xdr:spPr>
        <a:xfrm>
          <a:off x="1130300" y="16549974"/>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155655</xdr:rowOff>
    </xdr:from>
    <xdr:ext cx="534377" cy="259045"/>
    <xdr:sp macro="" textlink="">
      <xdr:nvSpPr>
        <xdr:cNvPr id="241" name="テキスト ボックス 240"/>
        <xdr:cNvSpPr txBox="1"/>
      </xdr:nvSpPr>
      <xdr:spPr>
        <a:xfrm>
          <a:off x="863111" y="162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98490</xdr:rowOff>
    </xdr:from>
    <xdr:to>
      <xdr:col>6</xdr:col>
      <xdr:colOff>561975</xdr:colOff>
      <xdr:row>96</xdr:row>
      <xdr:rowOff>28640</xdr:rowOff>
    </xdr:to>
    <xdr:sp macro="" textlink="">
      <xdr:nvSpPr>
        <xdr:cNvPr id="247" name="円/楕円 246"/>
        <xdr:cNvSpPr/>
      </xdr:nvSpPr>
      <xdr:spPr>
        <a:xfrm>
          <a:off x="4584700" y="163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121367</xdr:rowOff>
    </xdr:from>
    <xdr:ext cx="534377" cy="259045"/>
    <xdr:sp macro="" textlink="">
      <xdr:nvSpPr>
        <xdr:cNvPr id="248" name="衛生費該当値テキスト"/>
        <xdr:cNvSpPr txBox="1"/>
      </xdr:nvSpPr>
      <xdr:spPr>
        <a:xfrm>
          <a:off x="4686300" y="162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150164</xdr:rowOff>
    </xdr:from>
    <xdr:to>
      <xdr:col>5</xdr:col>
      <xdr:colOff>409575</xdr:colOff>
      <xdr:row>96</xdr:row>
      <xdr:rowOff>80314</xdr:rowOff>
    </xdr:to>
    <xdr:sp macro="" textlink="">
      <xdr:nvSpPr>
        <xdr:cNvPr id="249" name="円/楕円 248"/>
        <xdr:cNvSpPr/>
      </xdr:nvSpPr>
      <xdr:spPr>
        <a:xfrm>
          <a:off x="37465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96841</xdr:rowOff>
    </xdr:from>
    <xdr:ext cx="534377" cy="259045"/>
    <xdr:sp macro="" textlink="">
      <xdr:nvSpPr>
        <xdr:cNvPr id="250" name="テキスト ボックス 249"/>
        <xdr:cNvSpPr txBox="1"/>
      </xdr:nvSpPr>
      <xdr:spPr>
        <a:xfrm>
          <a:off x="3530111" y="162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24864</xdr:rowOff>
    </xdr:from>
    <xdr:to>
      <xdr:col>4</xdr:col>
      <xdr:colOff>206375</xdr:colOff>
      <xdr:row>96</xdr:row>
      <xdr:rowOff>126464</xdr:rowOff>
    </xdr:to>
    <xdr:sp macro="" textlink="">
      <xdr:nvSpPr>
        <xdr:cNvPr id="251" name="円/楕円 250"/>
        <xdr:cNvSpPr/>
      </xdr:nvSpPr>
      <xdr:spPr>
        <a:xfrm>
          <a:off x="2857500" y="164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142991</xdr:rowOff>
    </xdr:from>
    <xdr:ext cx="534377" cy="259045"/>
    <xdr:sp macro="" textlink="">
      <xdr:nvSpPr>
        <xdr:cNvPr id="252" name="テキスト ボックス 251"/>
        <xdr:cNvSpPr txBox="1"/>
      </xdr:nvSpPr>
      <xdr:spPr>
        <a:xfrm>
          <a:off x="2641111" y="1625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47197</xdr:rowOff>
    </xdr:from>
    <xdr:to>
      <xdr:col>3</xdr:col>
      <xdr:colOff>3175</xdr:colOff>
      <xdr:row>96</xdr:row>
      <xdr:rowOff>148797</xdr:rowOff>
    </xdr:to>
    <xdr:sp macro="" textlink="">
      <xdr:nvSpPr>
        <xdr:cNvPr id="253" name="円/楕円 252"/>
        <xdr:cNvSpPr/>
      </xdr:nvSpPr>
      <xdr:spPr>
        <a:xfrm>
          <a:off x="1968500" y="16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165324</xdr:rowOff>
    </xdr:from>
    <xdr:ext cx="534377" cy="259045"/>
    <xdr:sp macro="" textlink="">
      <xdr:nvSpPr>
        <xdr:cNvPr id="254" name="テキスト ボックス 253"/>
        <xdr:cNvSpPr txBox="1"/>
      </xdr:nvSpPr>
      <xdr:spPr>
        <a:xfrm>
          <a:off x="1752111" y="1628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39974</xdr:rowOff>
    </xdr:from>
    <xdr:to>
      <xdr:col>1</xdr:col>
      <xdr:colOff>485775</xdr:colOff>
      <xdr:row>96</xdr:row>
      <xdr:rowOff>141574</xdr:rowOff>
    </xdr:to>
    <xdr:sp macro="" textlink="">
      <xdr:nvSpPr>
        <xdr:cNvPr id="255" name="円/楕円 254"/>
        <xdr:cNvSpPr/>
      </xdr:nvSpPr>
      <xdr:spPr>
        <a:xfrm>
          <a:off x="1079500" y="164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132701</xdr:rowOff>
    </xdr:from>
    <xdr:ext cx="534377" cy="259045"/>
    <xdr:sp macro="" textlink="">
      <xdr:nvSpPr>
        <xdr:cNvPr id="256" name="テキスト ボックス 255"/>
        <xdr:cNvSpPr txBox="1"/>
      </xdr:nvSpPr>
      <xdr:spPr>
        <a:xfrm>
          <a:off x="863111" y="165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61341</xdr:rowOff>
    </xdr:from>
    <xdr:to>
      <xdr:col>15</xdr:col>
      <xdr:colOff>180975</xdr:colOff>
      <xdr:row>36</xdr:row>
      <xdr:rowOff>132842</xdr:rowOff>
    </xdr:to>
    <xdr:cxnSp macro="">
      <xdr:nvCxnSpPr>
        <xdr:cNvPr id="285" name="直線コネクタ 284"/>
        <xdr:cNvCxnSpPr/>
      </xdr:nvCxnSpPr>
      <xdr:spPr>
        <a:xfrm>
          <a:off x="9639300" y="6233541"/>
          <a:ext cx="8382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61341</xdr:rowOff>
    </xdr:from>
    <xdr:to>
      <xdr:col>14</xdr:col>
      <xdr:colOff>28575</xdr:colOff>
      <xdr:row>36</xdr:row>
      <xdr:rowOff>96647</xdr:rowOff>
    </xdr:to>
    <xdr:cxnSp macro="">
      <xdr:nvCxnSpPr>
        <xdr:cNvPr id="288" name="直線コネクタ 287"/>
        <xdr:cNvCxnSpPr/>
      </xdr:nvCxnSpPr>
      <xdr:spPr>
        <a:xfrm flipV="1">
          <a:off x="8750300" y="6233541"/>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149496</xdr:rowOff>
    </xdr:from>
    <xdr:ext cx="378565" cy="259045"/>
    <xdr:sp macro="" textlink="">
      <xdr:nvSpPr>
        <xdr:cNvPr id="290" name="テキスト ボックス 289"/>
        <xdr:cNvSpPr txBox="1"/>
      </xdr:nvSpPr>
      <xdr:spPr>
        <a:xfrm>
          <a:off x="9450017" y="66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72898</xdr:rowOff>
    </xdr:from>
    <xdr:to>
      <xdr:col>12</xdr:col>
      <xdr:colOff>511175</xdr:colOff>
      <xdr:row>36</xdr:row>
      <xdr:rowOff>96647</xdr:rowOff>
    </xdr:to>
    <xdr:cxnSp macro="">
      <xdr:nvCxnSpPr>
        <xdr:cNvPr id="291" name="直線コネクタ 290"/>
        <xdr:cNvCxnSpPr/>
      </xdr:nvCxnSpPr>
      <xdr:spPr>
        <a:xfrm>
          <a:off x="7861300" y="5902198"/>
          <a:ext cx="889000" cy="3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62628</xdr:rowOff>
    </xdr:from>
    <xdr:ext cx="469744" cy="259045"/>
    <xdr:sp macro="" textlink="">
      <xdr:nvSpPr>
        <xdr:cNvPr id="293" name="テキスト ボックス 292"/>
        <xdr:cNvSpPr txBox="1"/>
      </xdr:nvSpPr>
      <xdr:spPr>
        <a:xfrm>
          <a:off x="8515427" y="65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30988</xdr:rowOff>
    </xdr:from>
    <xdr:to>
      <xdr:col>11</xdr:col>
      <xdr:colOff>307975</xdr:colOff>
      <xdr:row>34</xdr:row>
      <xdr:rowOff>72898</xdr:rowOff>
    </xdr:to>
    <xdr:cxnSp macro="">
      <xdr:nvCxnSpPr>
        <xdr:cNvPr id="294" name="直線コネクタ 293"/>
        <xdr:cNvCxnSpPr/>
      </xdr:nvCxnSpPr>
      <xdr:spPr>
        <a:xfrm>
          <a:off x="6972300" y="586028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166133</xdr:rowOff>
    </xdr:from>
    <xdr:ext cx="469744" cy="259045"/>
    <xdr:sp macro="" textlink="">
      <xdr:nvSpPr>
        <xdr:cNvPr id="296" name="テキスト ボックス 295"/>
        <xdr:cNvSpPr txBox="1"/>
      </xdr:nvSpPr>
      <xdr:spPr>
        <a:xfrm>
          <a:off x="7626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25290</xdr:rowOff>
    </xdr:from>
    <xdr:ext cx="469744" cy="259045"/>
    <xdr:sp macro="" textlink="">
      <xdr:nvSpPr>
        <xdr:cNvPr id="298" name="テキスト ボックス 297"/>
        <xdr:cNvSpPr txBox="1"/>
      </xdr:nvSpPr>
      <xdr:spPr>
        <a:xfrm>
          <a:off x="6737427" y="63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82042</xdr:rowOff>
    </xdr:from>
    <xdr:to>
      <xdr:col>15</xdr:col>
      <xdr:colOff>231775</xdr:colOff>
      <xdr:row>37</xdr:row>
      <xdr:rowOff>12192</xdr:rowOff>
    </xdr:to>
    <xdr:sp macro="" textlink="">
      <xdr:nvSpPr>
        <xdr:cNvPr id="304" name="円/楕円 303"/>
        <xdr:cNvSpPr/>
      </xdr:nvSpPr>
      <xdr:spPr>
        <a:xfrm>
          <a:off x="10426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104919</xdr:rowOff>
    </xdr:from>
    <xdr:ext cx="469744" cy="259045"/>
    <xdr:sp macro="" textlink="">
      <xdr:nvSpPr>
        <xdr:cNvPr id="305" name="労働費該当値テキスト"/>
        <xdr:cNvSpPr txBox="1"/>
      </xdr:nvSpPr>
      <xdr:spPr>
        <a:xfrm>
          <a:off x="10528300" y="61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10541</xdr:rowOff>
    </xdr:from>
    <xdr:to>
      <xdr:col>14</xdr:col>
      <xdr:colOff>79375</xdr:colOff>
      <xdr:row>36</xdr:row>
      <xdr:rowOff>112141</xdr:rowOff>
    </xdr:to>
    <xdr:sp macro="" textlink="">
      <xdr:nvSpPr>
        <xdr:cNvPr id="306" name="円/楕円 305"/>
        <xdr:cNvSpPr/>
      </xdr:nvSpPr>
      <xdr:spPr>
        <a:xfrm>
          <a:off x="9588500" y="61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128668</xdr:rowOff>
    </xdr:from>
    <xdr:ext cx="469744" cy="259045"/>
    <xdr:sp macro="" textlink="">
      <xdr:nvSpPr>
        <xdr:cNvPr id="307" name="テキスト ボックス 306"/>
        <xdr:cNvSpPr txBox="1"/>
      </xdr:nvSpPr>
      <xdr:spPr>
        <a:xfrm>
          <a:off x="9404427" y="595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45847</xdr:rowOff>
    </xdr:from>
    <xdr:to>
      <xdr:col>12</xdr:col>
      <xdr:colOff>561975</xdr:colOff>
      <xdr:row>36</xdr:row>
      <xdr:rowOff>147447</xdr:rowOff>
    </xdr:to>
    <xdr:sp macro="" textlink="">
      <xdr:nvSpPr>
        <xdr:cNvPr id="308" name="円/楕円 307"/>
        <xdr:cNvSpPr/>
      </xdr:nvSpPr>
      <xdr:spPr>
        <a:xfrm>
          <a:off x="8699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163974</xdr:rowOff>
    </xdr:from>
    <xdr:ext cx="469744" cy="259045"/>
    <xdr:sp macro="" textlink="">
      <xdr:nvSpPr>
        <xdr:cNvPr id="309" name="テキスト ボックス 308"/>
        <xdr:cNvSpPr txBox="1"/>
      </xdr:nvSpPr>
      <xdr:spPr>
        <a:xfrm>
          <a:off x="8515427" y="59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22098</xdr:rowOff>
    </xdr:from>
    <xdr:to>
      <xdr:col>11</xdr:col>
      <xdr:colOff>358775</xdr:colOff>
      <xdr:row>34</xdr:row>
      <xdr:rowOff>123698</xdr:rowOff>
    </xdr:to>
    <xdr:sp macro="" textlink="">
      <xdr:nvSpPr>
        <xdr:cNvPr id="310" name="円/楕円 309"/>
        <xdr:cNvSpPr/>
      </xdr:nvSpPr>
      <xdr:spPr>
        <a:xfrm>
          <a:off x="7810500" y="58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140225</xdr:rowOff>
    </xdr:from>
    <xdr:ext cx="469744" cy="259045"/>
    <xdr:sp macro="" textlink="">
      <xdr:nvSpPr>
        <xdr:cNvPr id="311" name="テキスト ボックス 310"/>
        <xdr:cNvSpPr txBox="1"/>
      </xdr:nvSpPr>
      <xdr:spPr>
        <a:xfrm>
          <a:off x="7626427" y="562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151638</xdr:rowOff>
    </xdr:from>
    <xdr:to>
      <xdr:col>10</xdr:col>
      <xdr:colOff>155575</xdr:colOff>
      <xdr:row>34</xdr:row>
      <xdr:rowOff>81788</xdr:rowOff>
    </xdr:to>
    <xdr:sp macro="" textlink="">
      <xdr:nvSpPr>
        <xdr:cNvPr id="312" name="円/楕円 311"/>
        <xdr:cNvSpPr/>
      </xdr:nvSpPr>
      <xdr:spPr>
        <a:xfrm>
          <a:off x="69215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98315</xdr:rowOff>
    </xdr:from>
    <xdr:ext cx="469744" cy="259045"/>
    <xdr:sp macro="" textlink="">
      <xdr:nvSpPr>
        <xdr:cNvPr id="313" name="テキスト ボックス 312"/>
        <xdr:cNvSpPr txBox="1"/>
      </xdr:nvSpPr>
      <xdr:spPr>
        <a:xfrm>
          <a:off x="6737427" y="558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34379</xdr:rowOff>
    </xdr:from>
    <xdr:to>
      <xdr:col>15</xdr:col>
      <xdr:colOff>180975</xdr:colOff>
      <xdr:row>58</xdr:row>
      <xdr:rowOff>36785</xdr:rowOff>
    </xdr:to>
    <xdr:cxnSp macro="">
      <xdr:nvCxnSpPr>
        <xdr:cNvPr id="340" name="直線コネクタ 339"/>
        <xdr:cNvCxnSpPr/>
      </xdr:nvCxnSpPr>
      <xdr:spPr>
        <a:xfrm flipV="1">
          <a:off x="9639300" y="9978479"/>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36785</xdr:rowOff>
    </xdr:from>
    <xdr:to>
      <xdr:col>14</xdr:col>
      <xdr:colOff>28575</xdr:colOff>
      <xdr:row>58</xdr:row>
      <xdr:rowOff>48635</xdr:rowOff>
    </xdr:to>
    <xdr:cxnSp macro="">
      <xdr:nvCxnSpPr>
        <xdr:cNvPr id="343" name="直線コネクタ 342"/>
        <xdr:cNvCxnSpPr/>
      </xdr:nvCxnSpPr>
      <xdr:spPr>
        <a:xfrm flipV="1">
          <a:off x="8750300" y="998088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48635</xdr:rowOff>
    </xdr:from>
    <xdr:to>
      <xdr:col>12</xdr:col>
      <xdr:colOff>511175</xdr:colOff>
      <xdr:row>58</xdr:row>
      <xdr:rowOff>58414</xdr:rowOff>
    </xdr:to>
    <xdr:cxnSp macro="">
      <xdr:nvCxnSpPr>
        <xdr:cNvPr id="346" name="直線コネクタ 345"/>
        <xdr:cNvCxnSpPr/>
      </xdr:nvCxnSpPr>
      <xdr:spPr>
        <a:xfrm flipV="1">
          <a:off x="7861300" y="9992735"/>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17235</xdr:rowOff>
    </xdr:from>
    <xdr:to>
      <xdr:col>11</xdr:col>
      <xdr:colOff>307975</xdr:colOff>
      <xdr:row>58</xdr:row>
      <xdr:rowOff>58414</xdr:rowOff>
    </xdr:to>
    <xdr:cxnSp macro="">
      <xdr:nvCxnSpPr>
        <xdr:cNvPr id="349" name="直線コネクタ 348"/>
        <xdr:cNvCxnSpPr/>
      </xdr:nvCxnSpPr>
      <xdr:spPr>
        <a:xfrm>
          <a:off x="6972300" y="9961335"/>
          <a:ext cx="8890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63560</xdr:rowOff>
    </xdr:from>
    <xdr:ext cx="534377" cy="25904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155029</xdr:rowOff>
    </xdr:from>
    <xdr:to>
      <xdr:col>15</xdr:col>
      <xdr:colOff>231775</xdr:colOff>
      <xdr:row>58</xdr:row>
      <xdr:rowOff>85179</xdr:rowOff>
    </xdr:to>
    <xdr:sp macro="" textlink="">
      <xdr:nvSpPr>
        <xdr:cNvPr id="359" name="円/楕円 358"/>
        <xdr:cNvSpPr/>
      </xdr:nvSpPr>
      <xdr:spPr>
        <a:xfrm>
          <a:off x="10426700" y="99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69956</xdr:rowOff>
    </xdr:from>
    <xdr:ext cx="534377" cy="259045"/>
    <xdr:sp macro="" textlink="">
      <xdr:nvSpPr>
        <xdr:cNvPr id="360" name="農林水産業費該当値テキスト"/>
        <xdr:cNvSpPr txBox="1"/>
      </xdr:nvSpPr>
      <xdr:spPr>
        <a:xfrm>
          <a:off x="10528300" y="98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157435</xdr:rowOff>
    </xdr:from>
    <xdr:to>
      <xdr:col>14</xdr:col>
      <xdr:colOff>79375</xdr:colOff>
      <xdr:row>58</xdr:row>
      <xdr:rowOff>87585</xdr:rowOff>
    </xdr:to>
    <xdr:sp macro="" textlink="">
      <xdr:nvSpPr>
        <xdr:cNvPr id="361" name="円/楕円 360"/>
        <xdr:cNvSpPr/>
      </xdr:nvSpPr>
      <xdr:spPr>
        <a:xfrm>
          <a:off x="9588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78712</xdr:rowOff>
    </xdr:from>
    <xdr:ext cx="534377" cy="259045"/>
    <xdr:sp macro="" textlink="">
      <xdr:nvSpPr>
        <xdr:cNvPr id="362" name="テキスト ボックス 361"/>
        <xdr:cNvSpPr txBox="1"/>
      </xdr:nvSpPr>
      <xdr:spPr>
        <a:xfrm>
          <a:off x="9372111" y="10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169285</xdr:rowOff>
    </xdr:from>
    <xdr:to>
      <xdr:col>12</xdr:col>
      <xdr:colOff>561975</xdr:colOff>
      <xdr:row>58</xdr:row>
      <xdr:rowOff>99435</xdr:rowOff>
    </xdr:to>
    <xdr:sp macro="" textlink="">
      <xdr:nvSpPr>
        <xdr:cNvPr id="363" name="円/楕円 362"/>
        <xdr:cNvSpPr/>
      </xdr:nvSpPr>
      <xdr:spPr>
        <a:xfrm>
          <a:off x="8699500" y="9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90562</xdr:rowOff>
    </xdr:from>
    <xdr:ext cx="534377" cy="259045"/>
    <xdr:sp macro="" textlink="">
      <xdr:nvSpPr>
        <xdr:cNvPr id="364" name="テキスト ボックス 363"/>
        <xdr:cNvSpPr txBox="1"/>
      </xdr:nvSpPr>
      <xdr:spPr>
        <a:xfrm>
          <a:off x="8483111" y="100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7614</xdr:rowOff>
    </xdr:from>
    <xdr:to>
      <xdr:col>11</xdr:col>
      <xdr:colOff>358775</xdr:colOff>
      <xdr:row>58</xdr:row>
      <xdr:rowOff>109214</xdr:rowOff>
    </xdr:to>
    <xdr:sp macro="" textlink="">
      <xdr:nvSpPr>
        <xdr:cNvPr id="365" name="円/楕円 364"/>
        <xdr:cNvSpPr/>
      </xdr:nvSpPr>
      <xdr:spPr>
        <a:xfrm>
          <a:off x="7810500" y="9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100341</xdr:rowOff>
    </xdr:from>
    <xdr:ext cx="534377" cy="259045"/>
    <xdr:sp macro="" textlink="">
      <xdr:nvSpPr>
        <xdr:cNvPr id="366" name="テキスト ボックス 365"/>
        <xdr:cNvSpPr txBox="1"/>
      </xdr:nvSpPr>
      <xdr:spPr>
        <a:xfrm>
          <a:off x="7594111" y="100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137885</xdr:rowOff>
    </xdr:from>
    <xdr:to>
      <xdr:col>10</xdr:col>
      <xdr:colOff>155575</xdr:colOff>
      <xdr:row>58</xdr:row>
      <xdr:rowOff>68035</xdr:rowOff>
    </xdr:to>
    <xdr:sp macro="" textlink="">
      <xdr:nvSpPr>
        <xdr:cNvPr id="367" name="円/楕円 366"/>
        <xdr:cNvSpPr/>
      </xdr:nvSpPr>
      <xdr:spPr>
        <a:xfrm>
          <a:off x="692150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84562</xdr:rowOff>
    </xdr:from>
    <xdr:ext cx="534377" cy="259045"/>
    <xdr:sp macro="" textlink="">
      <xdr:nvSpPr>
        <xdr:cNvPr id="368" name="テキスト ボックス 367"/>
        <xdr:cNvSpPr txBox="1"/>
      </xdr:nvSpPr>
      <xdr:spPr>
        <a:xfrm>
          <a:off x="6705111" y="96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67399</xdr:rowOff>
    </xdr:from>
    <xdr:to>
      <xdr:col>15</xdr:col>
      <xdr:colOff>180975</xdr:colOff>
      <xdr:row>78</xdr:row>
      <xdr:rowOff>85137</xdr:rowOff>
    </xdr:to>
    <xdr:cxnSp macro="">
      <xdr:nvCxnSpPr>
        <xdr:cNvPr id="395" name="直線コネクタ 394"/>
        <xdr:cNvCxnSpPr/>
      </xdr:nvCxnSpPr>
      <xdr:spPr>
        <a:xfrm flipV="1">
          <a:off x="9639300" y="13440499"/>
          <a:ext cx="8382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76012</xdr:rowOff>
    </xdr:from>
    <xdr:to>
      <xdr:col>14</xdr:col>
      <xdr:colOff>28575</xdr:colOff>
      <xdr:row>78</xdr:row>
      <xdr:rowOff>85137</xdr:rowOff>
    </xdr:to>
    <xdr:cxnSp macro="">
      <xdr:nvCxnSpPr>
        <xdr:cNvPr id="398" name="直線コネクタ 397"/>
        <xdr:cNvCxnSpPr/>
      </xdr:nvCxnSpPr>
      <xdr:spPr>
        <a:xfrm>
          <a:off x="8750300" y="13449112"/>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59306</xdr:rowOff>
    </xdr:from>
    <xdr:to>
      <xdr:col>12</xdr:col>
      <xdr:colOff>511175</xdr:colOff>
      <xdr:row>78</xdr:row>
      <xdr:rowOff>76012</xdr:rowOff>
    </xdr:to>
    <xdr:cxnSp macro="">
      <xdr:nvCxnSpPr>
        <xdr:cNvPr id="401" name="直線コネクタ 400"/>
        <xdr:cNvCxnSpPr/>
      </xdr:nvCxnSpPr>
      <xdr:spPr>
        <a:xfrm>
          <a:off x="7861300" y="1343240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59306</xdr:rowOff>
    </xdr:from>
    <xdr:to>
      <xdr:col>11</xdr:col>
      <xdr:colOff>307975</xdr:colOff>
      <xdr:row>78</xdr:row>
      <xdr:rowOff>94218</xdr:rowOff>
    </xdr:to>
    <xdr:cxnSp macro="">
      <xdr:nvCxnSpPr>
        <xdr:cNvPr id="404" name="直線コネクタ 403"/>
        <xdr:cNvCxnSpPr/>
      </xdr:nvCxnSpPr>
      <xdr:spPr>
        <a:xfrm flipV="1">
          <a:off x="6972300" y="13432406"/>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16599</xdr:rowOff>
    </xdr:from>
    <xdr:to>
      <xdr:col>15</xdr:col>
      <xdr:colOff>231775</xdr:colOff>
      <xdr:row>78</xdr:row>
      <xdr:rowOff>118199</xdr:rowOff>
    </xdr:to>
    <xdr:sp macro="" textlink="">
      <xdr:nvSpPr>
        <xdr:cNvPr id="414" name="円/楕円 413"/>
        <xdr:cNvSpPr/>
      </xdr:nvSpPr>
      <xdr:spPr>
        <a:xfrm>
          <a:off x="10426700" y="133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102976</xdr:rowOff>
    </xdr:from>
    <xdr:ext cx="469744" cy="259045"/>
    <xdr:sp macro="" textlink="">
      <xdr:nvSpPr>
        <xdr:cNvPr id="415" name="商工費該当値テキスト"/>
        <xdr:cNvSpPr txBox="1"/>
      </xdr:nvSpPr>
      <xdr:spPr>
        <a:xfrm>
          <a:off x="10528300" y="133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34337</xdr:rowOff>
    </xdr:from>
    <xdr:to>
      <xdr:col>14</xdr:col>
      <xdr:colOff>79375</xdr:colOff>
      <xdr:row>78</xdr:row>
      <xdr:rowOff>135937</xdr:rowOff>
    </xdr:to>
    <xdr:sp macro="" textlink="">
      <xdr:nvSpPr>
        <xdr:cNvPr id="416" name="円/楕円 415"/>
        <xdr:cNvSpPr/>
      </xdr:nvSpPr>
      <xdr:spPr>
        <a:xfrm>
          <a:off x="9588500" y="134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127064</xdr:rowOff>
    </xdr:from>
    <xdr:ext cx="469744" cy="259045"/>
    <xdr:sp macro="" textlink="">
      <xdr:nvSpPr>
        <xdr:cNvPr id="417" name="テキスト ボックス 416"/>
        <xdr:cNvSpPr txBox="1"/>
      </xdr:nvSpPr>
      <xdr:spPr>
        <a:xfrm>
          <a:off x="9404427" y="135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25212</xdr:rowOff>
    </xdr:from>
    <xdr:to>
      <xdr:col>12</xdr:col>
      <xdr:colOff>561975</xdr:colOff>
      <xdr:row>78</xdr:row>
      <xdr:rowOff>126812</xdr:rowOff>
    </xdr:to>
    <xdr:sp macro="" textlink="">
      <xdr:nvSpPr>
        <xdr:cNvPr id="418" name="円/楕円 417"/>
        <xdr:cNvSpPr/>
      </xdr:nvSpPr>
      <xdr:spPr>
        <a:xfrm>
          <a:off x="8699500" y="133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117939</xdr:rowOff>
    </xdr:from>
    <xdr:ext cx="469744" cy="259045"/>
    <xdr:sp macro="" textlink="">
      <xdr:nvSpPr>
        <xdr:cNvPr id="419" name="テキスト ボックス 418"/>
        <xdr:cNvSpPr txBox="1"/>
      </xdr:nvSpPr>
      <xdr:spPr>
        <a:xfrm>
          <a:off x="8515427" y="134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8506</xdr:rowOff>
    </xdr:from>
    <xdr:to>
      <xdr:col>11</xdr:col>
      <xdr:colOff>358775</xdr:colOff>
      <xdr:row>78</xdr:row>
      <xdr:rowOff>110106</xdr:rowOff>
    </xdr:to>
    <xdr:sp macro="" textlink="">
      <xdr:nvSpPr>
        <xdr:cNvPr id="420" name="円/楕円 419"/>
        <xdr:cNvSpPr/>
      </xdr:nvSpPr>
      <xdr:spPr>
        <a:xfrm>
          <a:off x="7810500" y="133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101233</xdr:rowOff>
    </xdr:from>
    <xdr:ext cx="469744" cy="259045"/>
    <xdr:sp macro="" textlink="">
      <xdr:nvSpPr>
        <xdr:cNvPr id="421" name="テキスト ボックス 420"/>
        <xdr:cNvSpPr txBox="1"/>
      </xdr:nvSpPr>
      <xdr:spPr>
        <a:xfrm>
          <a:off x="7626427" y="1347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43418</xdr:rowOff>
    </xdr:from>
    <xdr:to>
      <xdr:col>10</xdr:col>
      <xdr:colOff>155575</xdr:colOff>
      <xdr:row>78</xdr:row>
      <xdr:rowOff>145018</xdr:rowOff>
    </xdr:to>
    <xdr:sp macro="" textlink="">
      <xdr:nvSpPr>
        <xdr:cNvPr id="422" name="円/楕円 421"/>
        <xdr:cNvSpPr/>
      </xdr:nvSpPr>
      <xdr:spPr>
        <a:xfrm>
          <a:off x="6921500" y="134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136145</xdr:rowOff>
    </xdr:from>
    <xdr:ext cx="469744" cy="259045"/>
    <xdr:sp macro="" textlink="">
      <xdr:nvSpPr>
        <xdr:cNvPr id="423" name="テキスト ボックス 422"/>
        <xdr:cNvSpPr txBox="1"/>
      </xdr:nvSpPr>
      <xdr:spPr>
        <a:xfrm>
          <a:off x="6737427" y="135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136668</xdr:rowOff>
    </xdr:from>
    <xdr:to>
      <xdr:col>15</xdr:col>
      <xdr:colOff>180975</xdr:colOff>
      <xdr:row>98</xdr:row>
      <xdr:rowOff>155542</xdr:rowOff>
    </xdr:to>
    <xdr:cxnSp macro="">
      <xdr:nvCxnSpPr>
        <xdr:cNvPr id="452" name="直線コネクタ 451"/>
        <xdr:cNvCxnSpPr/>
      </xdr:nvCxnSpPr>
      <xdr:spPr>
        <a:xfrm>
          <a:off x="9639300" y="16938768"/>
          <a:ext cx="838200" cy="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136668</xdr:rowOff>
    </xdr:from>
    <xdr:to>
      <xdr:col>14</xdr:col>
      <xdr:colOff>28575</xdr:colOff>
      <xdr:row>98</xdr:row>
      <xdr:rowOff>155625</xdr:rowOff>
    </xdr:to>
    <xdr:cxnSp macro="">
      <xdr:nvCxnSpPr>
        <xdr:cNvPr id="455" name="直線コネクタ 454"/>
        <xdr:cNvCxnSpPr/>
      </xdr:nvCxnSpPr>
      <xdr:spPr>
        <a:xfrm flipV="1">
          <a:off x="8750300" y="16938768"/>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57" name="テキスト ボックス 456"/>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155625</xdr:rowOff>
    </xdr:from>
    <xdr:to>
      <xdr:col>12</xdr:col>
      <xdr:colOff>511175</xdr:colOff>
      <xdr:row>98</xdr:row>
      <xdr:rowOff>163111</xdr:rowOff>
    </xdr:to>
    <xdr:cxnSp macro="">
      <xdr:nvCxnSpPr>
        <xdr:cNvPr id="458" name="直線コネクタ 457"/>
        <xdr:cNvCxnSpPr/>
      </xdr:nvCxnSpPr>
      <xdr:spPr>
        <a:xfrm flipV="1">
          <a:off x="7861300" y="16957725"/>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159035</xdr:rowOff>
    </xdr:from>
    <xdr:to>
      <xdr:col>11</xdr:col>
      <xdr:colOff>307975</xdr:colOff>
      <xdr:row>98</xdr:row>
      <xdr:rowOff>163111</xdr:rowOff>
    </xdr:to>
    <xdr:cxnSp macro="">
      <xdr:nvCxnSpPr>
        <xdr:cNvPr id="461" name="直線コネクタ 460"/>
        <xdr:cNvCxnSpPr/>
      </xdr:nvCxnSpPr>
      <xdr:spPr>
        <a:xfrm>
          <a:off x="6972300" y="16961135"/>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104742</xdr:rowOff>
    </xdr:from>
    <xdr:to>
      <xdr:col>15</xdr:col>
      <xdr:colOff>231775</xdr:colOff>
      <xdr:row>99</xdr:row>
      <xdr:rowOff>34892</xdr:rowOff>
    </xdr:to>
    <xdr:sp macro="" textlink="">
      <xdr:nvSpPr>
        <xdr:cNvPr id="471" name="円/楕円 470"/>
        <xdr:cNvSpPr/>
      </xdr:nvSpPr>
      <xdr:spPr>
        <a:xfrm>
          <a:off x="10426700" y="169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85868</xdr:rowOff>
    </xdr:from>
    <xdr:to>
      <xdr:col>14</xdr:col>
      <xdr:colOff>79375</xdr:colOff>
      <xdr:row>99</xdr:row>
      <xdr:rowOff>16018</xdr:rowOff>
    </xdr:to>
    <xdr:sp macro="" textlink="">
      <xdr:nvSpPr>
        <xdr:cNvPr id="473" name="円/楕円 472"/>
        <xdr:cNvSpPr/>
      </xdr:nvSpPr>
      <xdr:spPr>
        <a:xfrm>
          <a:off x="9588500" y="168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32545</xdr:rowOff>
    </xdr:from>
    <xdr:ext cx="534377" cy="259045"/>
    <xdr:sp macro="" textlink="">
      <xdr:nvSpPr>
        <xdr:cNvPr id="474" name="テキスト ボックス 473"/>
        <xdr:cNvSpPr txBox="1"/>
      </xdr:nvSpPr>
      <xdr:spPr>
        <a:xfrm>
          <a:off x="9372111" y="166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104825</xdr:rowOff>
    </xdr:from>
    <xdr:to>
      <xdr:col>12</xdr:col>
      <xdr:colOff>561975</xdr:colOff>
      <xdr:row>99</xdr:row>
      <xdr:rowOff>34975</xdr:rowOff>
    </xdr:to>
    <xdr:sp macro="" textlink="">
      <xdr:nvSpPr>
        <xdr:cNvPr id="475" name="円/楕円 474"/>
        <xdr:cNvSpPr/>
      </xdr:nvSpPr>
      <xdr:spPr>
        <a:xfrm>
          <a:off x="8699500" y="169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26102</xdr:rowOff>
    </xdr:from>
    <xdr:ext cx="534377" cy="259045"/>
    <xdr:sp macro="" textlink="">
      <xdr:nvSpPr>
        <xdr:cNvPr id="476" name="テキスト ボックス 475"/>
        <xdr:cNvSpPr txBox="1"/>
      </xdr:nvSpPr>
      <xdr:spPr>
        <a:xfrm>
          <a:off x="8483111" y="169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112311</xdr:rowOff>
    </xdr:from>
    <xdr:to>
      <xdr:col>11</xdr:col>
      <xdr:colOff>358775</xdr:colOff>
      <xdr:row>99</xdr:row>
      <xdr:rowOff>42461</xdr:rowOff>
    </xdr:to>
    <xdr:sp macro="" textlink="">
      <xdr:nvSpPr>
        <xdr:cNvPr id="477" name="円/楕円 476"/>
        <xdr:cNvSpPr/>
      </xdr:nvSpPr>
      <xdr:spPr>
        <a:xfrm>
          <a:off x="7810500" y="169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33588</xdr:rowOff>
    </xdr:from>
    <xdr:ext cx="534377" cy="259045"/>
    <xdr:sp macro="" textlink="">
      <xdr:nvSpPr>
        <xdr:cNvPr id="478" name="テキスト ボックス 477"/>
        <xdr:cNvSpPr txBox="1"/>
      </xdr:nvSpPr>
      <xdr:spPr>
        <a:xfrm>
          <a:off x="7594111" y="170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108235</xdr:rowOff>
    </xdr:from>
    <xdr:to>
      <xdr:col>10</xdr:col>
      <xdr:colOff>155575</xdr:colOff>
      <xdr:row>99</xdr:row>
      <xdr:rowOff>38385</xdr:rowOff>
    </xdr:to>
    <xdr:sp macro="" textlink="">
      <xdr:nvSpPr>
        <xdr:cNvPr id="479" name="円/楕円 478"/>
        <xdr:cNvSpPr/>
      </xdr:nvSpPr>
      <xdr:spPr>
        <a:xfrm>
          <a:off x="6921500" y="16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29512</xdr:rowOff>
    </xdr:from>
    <xdr:ext cx="534377" cy="259045"/>
    <xdr:sp macro="" textlink="">
      <xdr:nvSpPr>
        <xdr:cNvPr id="480" name="テキスト ボックス 479"/>
        <xdr:cNvSpPr txBox="1"/>
      </xdr:nvSpPr>
      <xdr:spPr>
        <a:xfrm>
          <a:off x="6705111" y="1700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136932</xdr:rowOff>
    </xdr:from>
    <xdr:to>
      <xdr:col>23</xdr:col>
      <xdr:colOff>517525</xdr:colOff>
      <xdr:row>37</xdr:row>
      <xdr:rowOff>169443</xdr:rowOff>
    </xdr:to>
    <xdr:cxnSp macro="">
      <xdr:nvCxnSpPr>
        <xdr:cNvPr id="509" name="直線コネクタ 508"/>
        <xdr:cNvCxnSpPr/>
      </xdr:nvCxnSpPr>
      <xdr:spPr>
        <a:xfrm>
          <a:off x="15481300" y="6480582"/>
          <a:ext cx="8382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133210</xdr:rowOff>
    </xdr:from>
    <xdr:to>
      <xdr:col>22</xdr:col>
      <xdr:colOff>365125</xdr:colOff>
      <xdr:row>37</xdr:row>
      <xdr:rowOff>136932</xdr:rowOff>
    </xdr:to>
    <xdr:cxnSp macro="">
      <xdr:nvCxnSpPr>
        <xdr:cNvPr id="512" name="直線コネクタ 511"/>
        <xdr:cNvCxnSpPr/>
      </xdr:nvCxnSpPr>
      <xdr:spPr>
        <a:xfrm>
          <a:off x="14592300" y="6476860"/>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4978</xdr:rowOff>
    </xdr:from>
    <xdr:to>
      <xdr:col>21</xdr:col>
      <xdr:colOff>161925</xdr:colOff>
      <xdr:row>37</xdr:row>
      <xdr:rowOff>133210</xdr:rowOff>
    </xdr:to>
    <xdr:cxnSp macro="">
      <xdr:nvCxnSpPr>
        <xdr:cNvPr id="515" name="直線コネクタ 514"/>
        <xdr:cNvCxnSpPr/>
      </xdr:nvCxnSpPr>
      <xdr:spPr>
        <a:xfrm>
          <a:off x="13703300" y="6348628"/>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4978</xdr:rowOff>
    </xdr:from>
    <xdr:to>
      <xdr:col>19</xdr:col>
      <xdr:colOff>644525</xdr:colOff>
      <xdr:row>37</xdr:row>
      <xdr:rowOff>127203</xdr:rowOff>
    </xdr:to>
    <xdr:cxnSp macro="">
      <xdr:nvCxnSpPr>
        <xdr:cNvPr id="518" name="直線コネクタ 517"/>
        <xdr:cNvCxnSpPr/>
      </xdr:nvCxnSpPr>
      <xdr:spPr>
        <a:xfrm flipV="1">
          <a:off x="12814300" y="6348628"/>
          <a:ext cx="8890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0" name="テキスト ボックス 519"/>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118644</xdr:rowOff>
    </xdr:from>
    <xdr:to>
      <xdr:col>23</xdr:col>
      <xdr:colOff>568325</xdr:colOff>
      <xdr:row>38</xdr:row>
      <xdr:rowOff>48794</xdr:rowOff>
    </xdr:to>
    <xdr:sp macro="" textlink="">
      <xdr:nvSpPr>
        <xdr:cNvPr id="528" name="円/楕円 527"/>
        <xdr:cNvSpPr/>
      </xdr:nvSpPr>
      <xdr:spPr>
        <a:xfrm>
          <a:off x="16268700" y="64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33571</xdr:rowOff>
    </xdr:from>
    <xdr:ext cx="534377" cy="259045"/>
    <xdr:sp macro="" textlink="">
      <xdr:nvSpPr>
        <xdr:cNvPr id="529" name="消防費該当値テキスト"/>
        <xdr:cNvSpPr txBox="1"/>
      </xdr:nvSpPr>
      <xdr:spPr>
        <a:xfrm>
          <a:off x="16370300" y="63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86132</xdr:rowOff>
    </xdr:from>
    <xdr:to>
      <xdr:col>22</xdr:col>
      <xdr:colOff>415925</xdr:colOff>
      <xdr:row>38</xdr:row>
      <xdr:rowOff>16281</xdr:rowOff>
    </xdr:to>
    <xdr:sp macro="" textlink="">
      <xdr:nvSpPr>
        <xdr:cNvPr id="530" name="円/楕円 529"/>
        <xdr:cNvSpPr/>
      </xdr:nvSpPr>
      <xdr:spPr>
        <a:xfrm>
          <a:off x="15430500" y="6429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7408</xdr:rowOff>
    </xdr:from>
    <xdr:ext cx="534377" cy="259045"/>
    <xdr:sp macro="" textlink="">
      <xdr:nvSpPr>
        <xdr:cNvPr id="531" name="テキスト ボックス 530"/>
        <xdr:cNvSpPr txBox="1"/>
      </xdr:nvSpPr>
      <xdr:spPr>
        <a:xfrm>
          <a:off x="15214111" y="65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82410</xdr:rowOff>
    </xdr:from>
    <xdr:to>
      <xdr:col>21</xdr:col>
      <xdr:colOff>212725</xdr:colOff>
      <xdr:row>38</xdr:row>
      <xdr:rowOff>12560</xdr:rowOff>
    </xdr:to>
    <xdr:sp macro="" textlink="">
      <xdr:nvSpPr>
        <xdr:cNvPr id="532" name="円/楕円 531"/>
        <xdr:cNvSpPr/>
      </xdr:nvSpPr>
      <xdr:spPr>
        <a:xfrm>
          <a:off x="14541500" y="64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3687</xdr:rowOff>
    </xdr:from>
    <xdr:ext cx="534377" cy="259045"/>
    <xdr:sp macro="" textlink="">
      <xdr:nvSpPr>
        <xdr:cNvPr id="533" name="テキスト ボックス 532"/>
        <xdr:cNvSpPr txBox="1"/>
      </xdr:nvSpPr>
      <xdr:spPr>
        <a:xfrm>
          <a:off x="14325111" y="65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125628</xdr:rowOff>
    </xdr:from>
    <xdr:to>
      <xdr:col>20</xdr:col>
      <xdr:colOff>9525</xdr:colOff>
      <xdr:row>37</xdr:row>
      <xdr:rowOff>55778</xdr:rowOff>
    </xdr:to>
    <xdr:sp macro="" textlink="">
      <xdr:nvSpPr>
        <xdr:cNvPr id="534" name="円/楕円 533"/>
        <xdr:cNvSpPr/>
      </xdr:nvSpPr>
      <xdr:spPr>
        <a:xfrm>
          <a:off x="13652500" y="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72305</xdr:rowOff>
    </xdr:from>
    <xdr:ext cx="534377" cy="259045"/>
    <xdr:sp macro="" textlink="">
      <xdr:nvSpPr>
        <xdr:cNvPr id="535" name="テキスト ボックス 534"/>
        <xdr:cNvSpPr txBox="1"/>
      </xdr:nvSpPr>
      <xdr:spPr>
        <a:xfrm>
          <a:off x="13436111" y="60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76403</xdr:rowOff>
    </xdr:from>
    <xdr:to>
      <xdr:col>18</xdr:col>
      <xdr:colOff>492125</xdr:colOff>
      <xdr:row>38</xdr:row>
      <xdr:rowOff>6553</xdr:rowOff>
    </xdr:to>
    <xdr:sp macro="" textlink="">
      <xdr:nvSpPr>
        <xdr:cNvPr id="536" name="円/楕円 535"/>
        <xdr:cNvSpPr/>
      </xdr:nvSpPr>
      <xdr:spPr>
        <a:xfrm>
          <a:off x="12763500" y="6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169130</xdr:rowOff>
    </xdr:from>
    <xdr:ext cx="534377" cy="259045"/>
    <xdr:sp macro="" textlink="">
      <xdr:nvSpPr>
        <xdr:cNvPr id="537" name="テキスト ボックス 536"/>
        <xdr:cNvSpPr txBox="1"/>
      </xdr:nvSpPr>
      <xdr:spPr>
        <a:xfrm>
          <a:off x="1254711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12516</xdr:rowOff>
    </xdr:from>
    <xdr:to>
      <xdr:col>23</xdr:col>
      <xdr:colOff>517525</xdr:colOff>
      <xdr:row>56</xdr:row>
      <xdr:rowOff>156256</xdr:rowOff>
    </xdr:to>
    <xdr:cxnSp macro="">
      <xdr:nvCxnSpPr>
        <xdr:cNvPr id="564" name="直線コネクタ 563"/>
        <xdr:cNvCxnSpPr/>
      </xdr:nvCxnSpPr>
      <xdr:spPr>
        <a:xfrm flipV="1">
          <a:off x="15481300" y="9613716"/>
          <a:ext cx="838200" cy="1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156256</xdr:rowOff>
    </xdr:from>
    <xdr:to>
      <xdr:col>22</xdr:col>
      <xdr:colOff>365125</xdr:colOff>
      <xdr:row>57</xdr:row>
      <xdr:rowOff>34855</xdr:rowOff>
    </xdr:to>
    <xdr:cxnSp macro="">
      <xdr:nvCxnSpPr>
        <xdr:cNvPr id="567" name="直線コネクタ 566"/>
        <xdr:cNvCxnSpPr/>
      </xdr:nvCxnSpPr>
      <xdr:spPr>
        <a:xfrm flipV="1">
          <a:off x="14592300" y="9757456"/>
          <a:ext cx="889000" cy="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69256</xdr:rowOff>
    </xdr:from>
    <xdr:ext cx="534377" cy="259045"/>
    <xdr:sp macro="" textlink="">
      <xdr:nvSpPr>
        <xdr:cNvPr id="569" name="テキスト ボックス 568"/>
        <xdr:cNvSpPr txBox="1"/>
      </xdr:nvSpPr>
      <xdr:spPr>
        <a:xfrm>
          <a:off x="15214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34855</xdr:rowOff>
    </xdr:from>
    <xdr:to>
      <xdr:col>21</xdr:col>
      <xdr:colOff>161925</xdr:colOff>
      <xdr:row>57</xdr:row>
      <xdr:rowOff>110961</xdr:rowOff>
    </xdr:to>
    <xdr:cxnSp macro="">
      <xdr:nvCxnSpPr>
        <xdr:cNvPr id="570" name="直線コネクタ 569"/>
        <xdr:cNvCxnSpPr/>
      </xdr:nvCxnSpPr>
      <xdr:spPr>
        <a:xfrm flipV="1">
          <a:off x="13703300" y="9807505"/>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88916</xdr:rowOff>
    </xdr:from>
    <xdr:ext cx="534377" cy="259045"/>
    <xdr:sp macro="" textlink="">
      <xdr:nvSpPr>
        <xdr:cNvPr id="572" name="テキスト ボックス 571"/>
        <xdr:cNvSpPr txBox="1"/>
      </xdr:nvSpPr>
      <xdr:spPr>
        <a:xfrm>
          <a:off x="14325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110961</xdr:rowOff>
    </xdr:from>
    <xdr:to>
      <xdr:col>19</xdr:col>
      <xdr:colOff>644525</xdr:colOff>
      <xdr:row>57</xdr:row>
      <xdr:rowOff>122734</xdr:rowOff>
    </xdr:to>
    <xdr:cxnSp macro="">
      <xdr:nvCxnSpPr>
        <xdr:cNvPr id="573" name="直線コネクタ 572"/>
        <xdr:cNvCxnSpPr/>
      </xdr:nvCxnSpPr>
      <xdr:spPr>
        <a:xfrm flipV="1">
          <a:off x="12814300" y="988361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133166</xdr:rowOff>
    </xdr:from>
    <xdr:to>
      <xdr:col>23</xdr:col>
      <xdr:colOff>568325</xdr:colOff>
      <xdr:row>56</xdr:row>
      <xdr:rowOff>63316</xdr:rowOff>
    </xdr:to>
    <xdr:sp macro="" textlink="">
      <xdr:nvSpPr>
        <xdr:cNvPr id="583" name="円/楕円 582"/>
        <xdr:cNvSpPr/>
      </xdr:nvSpPr>
      <xdr:spPr>
        <a:xfrm>
          <a:off x="16268700" y="95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156043</xdr:rowOff>
    </xdr:from>
    <xdr:ext cx="599010" cy="259045"/>
    <xdr:sp macro="" textlink="">
      <xdr:nvSpPr>
        <xdr:cNvPr id="584" name="教育費該当値テキスト"/>
        <xdr:cNvSpPr txBox="1"/>
      </xdr:nvSpPr>
      <xdr:spPr>
        <a:xfrm>
          <a:off x="16370300" y="941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102,818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105456</xdr:rowOff>
    </xdr:from>
    <xdr:to>
      <xdr:col>22</xdr:col>
      <xdr:colOff>415925</xdr:colOff>
      <xdr:row>57</xdr:row>
      <xdr:rowOff>35606</xdr:rowOff>
    </xdr:to>
    <xdr:sp macro="" textlink="">
      <xdr:nvSpPr>
        <xdr:cNvPr id="585" name="円/楕円 584"/>
        <xdr:cNvSpPr/>
      </xdr:nvSpPr>
      <xdr:spPr>
        <a:xfrm>
          <a:off x="15430500" y="97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52133</xdr:rowOff>
    </xdr:from>
    <xdr:ext cx="534377" cy="259045"/>
    <xdr:sp macro="" textlink="">
      <xdr:nvSpPr>
        <xdr:cNvPr id="586" name="テキスト ボックス 585"/>
        <xdr:cNvSpPr txBox="1"/>
      </xdr:nvSpPr>
      <xdr:spPr>
        <a:xfrm>
          <a:off x="15214111" y="94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155505</xdr:rowOff>
    </xdr:from>
    <xdr:to>
      <xdr:col>21</xdr:col>
      <xdr:colOff>212725</xdr:colOff>
      <xdr:row>57</xdr:row>
      <xdr:rowOff>85655</xdr:rowOff>
    </xdr:to>
    <xdr:sp macro="" textlink="">
      <xdr:nvSpPr>
        <xdr:cNvPr id="587" name="円/楕円 586"/>
        <xdr:cNvSpPr/>
      </xdr:nvSpPr>
      <xdr:spPr>
        <a:xfrm>
          <a:off x="14541500" y="97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102182</xdr:rowOff>
    </xdr:from>
    <xdr:ext cx="534377" cy="259045"/>
    <xdr:sp macro="" textlink="">
      <xdr:nvSpPr>
        <xdr:cNvPr id="588" name="テキスト ボックス 587"/>
        <xdr:cNvSpPr txBox="1"/>
      </xdr:nvSpPr>
      <xdr:spPr>
        <a:xfrm>
          <a:off x="14325111" y="95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60161</xdr:rowOff>
    </xdr:from>
    <xdr:to>
      <xdr:col>20</xdr:col>
      <xdr:colOff>9525</xdr:colOff>
      <xdr:row>57</xdr:row>
      <xdr:rowOff>161761</xdr:rowOff>
    </xdr:to>
    <xdr:sp macro="" textlink="">
      <xdr:nvSpPr>
        <xdr:cNvPr id="589" name="円/楕円 588"/>
        <xdr:cNvSpPr/>
      </xdr:nvSpPr>
      <xdr:spPr>
        <a:xfrm>
          <a:off x="13652500" y="98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152888</xdr:rowOff>
    </xdr:from>
    <xdr:ext cx="534377" cy="259045"/>
    <xdr:sp macro="" textlink="">
      <xdr:nvSpPr>
        <xdr:cNvPr id="590" name="テキスト ボックス 589"/>
        <xdr:cNvSpPr txBox="1"/>
      </xdr:nvSpPr>
      <xdr:spPr>
        <a:xfrm>
          <a:off x="13436111" y="99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71934</xdr:rowOff>
    </xdr:from>
    <xdr:to>
      <xdr:col>18</xdr:col>
      <xdr:colOff>492125</xdr:colOff>
      <xdr:row>58</xdr:row>
      <xdr:rowOff>2084</xdr:rowOff>
    </xdr:to>
    <xdr:sp macro="" textlink="">
      <xdr:nvSpPr>
        <xdr:cNvPr id="591" name="円/楕円 590"/>
        <xdr:cNvSpPr/>
      </xdr:nvSpPr>
      <xdr:spPr>
        <a:xfrm>
          <a:off x="12763500" y="98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164661</xdr:rowOff>
    </xdr:from>
    <xdr:ext cx="534377" cy="259045"/>
    <xdr:sp macro="" textlink="">
      <xdr:nvSpPr>
        <xdr:cNvPr id="592" name="テキスト ボックス 591"/>
        <xdr:cNvSpPr txBox="1"/>
      </xdr:nvSpPr>
      <xdr:spPr>
        <a:xfrm>
          <a:off x="12547111" y="99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96070</xdr:rowOff>
    </xdr:from>
    <xdr:to>
      <xdr:col>23</xdr:col>
      <xdr:colOff>517525</xdr:colOff>
      <xdr:row>78</xdr:row>
      <xdr:rowOff>104710</xdr:rowOff>
    </xdr:to>
    <xdr:cxnSp macro="">
      <xdr:nvCxnSpPr>
        <xdr:cNvPr id="619" name="直線コネクタ 618"/>
        <xdr:cNvCxnSpPr/>
      </xdr:nvCxnSpPr>
      <xdr:spPr>
        <a:xfrm flipV="1">
          <a:off x="15481300" y="13469170"/>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102753</xdr:rowOff>
    </xdr:from>
    <xdr:to>
      <xdr:col>22</xdr:col>
      <xdr:colOff>365125</xdr:colOff>
      <xdr:row>78</xdr:row>
      <xdr:rowOff>104710</xdr:rowOff>
    </xdr:to>
    <xdr:cxnSp macro="">
      <xdr:nvCxnSpPr>
        <xdr:cNvPr id="622" name="直線コネクタ 621"/>
        <xdr:cNvCxnSpPr/>
      </xdr:nvCxnSpPr>
      <xdr:spPr>
        <a:xfrm>
          <a:off x="14592300" y="13304403"/>
          <a:ext cx="889000" cy="1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160176</xdr:rowOff>
    </xdr:from>
    <xdr:ext cx="469744" cy="259045"/>
    <xdr:sp macro="" textlink="">
      <xdr:nvSpPr>
        <xdr:cNvPr id="624" name="テキスト ボックス 623"/>
        <xdr:cNvSpPr txBox="1"/>
      </xdr:nvSpPr>
      <xdr:spPr>
        <a:xfrm>
          <a:off x="15246427" y="135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142759</xdr:rowOff>
    </xdr:from>
    <xdr:to>
      <xdr:col>21</xdr:col>
      <xdr:colOff>161925</xdr:colOff>
      <xdr:row>77</xdr:row>
      <xdr:rowOff>102753</xdr:rowOff>
    </xdr:to>
    <xdr:cxnSp macro="">
      <xdr:nvCxnSpPr>
        <xdr:cNvPr id="625" name="直線コネクタ 624"/>
        <xdr:cNvCxnSpPr/>
      </xdr:nvCxnSpPr>
      <xdr:spPr>
        <a:xfrm>
          <a:off x="13703300" y="13172959"/>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155703</xdr:rowOff>
    </xdr:from>
    <xdr:ext cx="469744" cy="259045"/>
    <xdr:sp macro="" textlink="">
      <xdr:nvSpPr>
        <xdr:cNvPr id="627" name="テキスト ボックス 626"/>
        <xdr:cNvSpPr txBox="1"/>
      </xdr:nvSpPr>
      <xdr:spPr>
        <a:xfrm>
          <a:off x="14357427" y="1352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142759</xdr:rowOff>
    </xdr:from>
    <xdr:to>
      <xdr:col>19</xdr:col>
      <xdr:colOff>644525</xdr:colOff>
      <xdr:row>77</xdr:row>
      <xdr:rowOff>62671</xdr:rowOff>
    </xdr:to>
    <xdr:cxnSp macro="">
      <xdr:nvCxnSpPr>
        <xdr:cNvPr id="628" name="直線コネクタ 627"/>
        <xdr:cNvCxnSpPr/>
      </xdr:nvCxnSpPr>
      <xdr:spPr>
        <a:xfrm flipV="1">
          <a:off x="12814300" y="13172959"/>
          <a:ext cx="889000" cy="9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143181</xdr:rowOff>
    </xdr:from>
    <xdr:ext cx="469744" cy="259045"/>
    <xdr:sp macro="" textlink="">
      <xdr:nvSpPr>
        <xdr:cNvPr id="630" name="テキスト ボックス 629"/>
        <xdr:cNvSpPr txBox="1"/>
      </xdr:nvSpPr>
      <xdr:spPr>
        <a:xfrm>
          <a:off x="13468427" y="1351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152646</xdr:rowOff>
    </xdr:from>
    <xdr:ext cx="469744" cy="259045"/>
    <xdr:sp macro="" textlink="">
      <xdr:nvSpPr>
        <xdr:cNvPr id="632" name="テキスト ボックス 631"/>
        <xdr:cNvSpPr txBox="1"/>
      </xdr:nvSpPr>
      <xdr:spPr>
        <a:xfrm>
          <a:off x="12579427" y="135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45270</xdr:rowOff>
    </xdr:from>
    <xdr:to>
      <xdr:col>23</xdr:col>
      <xdr:colOff>568325</xdr:colOff>
      <xdr:row>78</xdr:row>
      <xdr:rowOff>146870</xdr:rowOff>
    </xdr:to>
    <xdr:sp macro="" textlink="">
      <xdr:nvSpPr>
        <xdr:cNvPr id="638" name="円/楕円 637"/>
        <xdr:cNvSpPr/>
      </xdr:nvSpPr>
      <xdr:spPr>
        <a:xfrm>
          <a:off x="16268700" y="134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4647</xdr:rowOff>
    </xdr:from>
    <xdr:ext cx="469744" cy="259045"/>
    <xdr:sp macro="" textlink="">
      <xdr:nvSpPr>
        <xdr:cNvPr id="639" name="災害復旧費該当値テキスト"/>
        <xdr:cNvSpPr txBox="1"/>
      </xdr:nvSpPr>
      <xdr:spPr>
        <a:xfrm>
          <a:off x="16370300" y="132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53910</xdr:rowOff>
    </xdr:from>
    <xdr:to>
      <xdr:col>22</xdr:col>
      <xdr:colOff>415925</xdr:colOff>
      <xdr:row>78</xdr:row>
      <xdr:rowOff>155510</xdr:rowOff>
    </xdr:to>
    <xdr:sp macro="" textlink="">
      <xdr:nvSpPr>
        <xdr:cNvPr id="640" name="円/楕円 639"/>
        <xdr:cNvSpPr/>
      </xdr:nvSpPr>
      <xdr:spPr>
        <a:xfrm>
          <a:off x="15430500" y="134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587</xdr:rowOff>
    </xdr:from>
    <xdr:ext cx="469744" cy="259045"/>
    <xdr:sp macro="" textlink="">
      <xdr:nvSpPr>
        <xdr:cNvPr id="641" name="テキスト ボックス 640"/>
        <xdr:cNvSpPr txBox="1"/>
      </xdr:nvSpPr>
      <xdr:spPr>
        <a:xfrm>
          <a:off x="15246427" y="132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51953</xdr:rowOff>
    </xdr:from>
    <xdr:to>
      <xdr:col>21</xdr:col>
      <xdr:colOff>212725</xdr:colOff>
      <xdr:row>77</xdr:row>
      <xdr:rowOff>153553</xdr:rowOff>
    </xdr:to>
    <xdr:sp macro="" textlink="">
      <xdr:nvSpPr>
        <xdr:cNvPr id="642" name="円/楕円 641"/>
        <xdr:cNvSpPr/>
      </xdr:nvSpPr>
      <xdr:spPr>
        <a:xfrm>
          <a:off x="14541500" y="132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170080</xdr:rowOff>
    </xdr:from>
    <xdr:ext cx="534377" cy="259045"/>
    <xdr:sp macro="" textlink="">
      <xdr:nvSpPr>
        <xdr:cNvPr id="643" name="テキスト ボックス 642"/>
        <xdr:cNvSpPr txBox="1"/>
      </xdr:nvSpPr>
      <xdr:spPr>
        <a:xfrm>
          <a:off x="14325111" y="130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91959</xdr:rowOff>
    </xdr:from>
    <xdr:to>
      <xdr:col>20</xdr:col>
      <xdr:colOff>9525</xdr:colOff>
      <xdr:row>77</xdr:row>
      <xdr:rowOff>22109</xdr:rowOff>
    </xdr:to>
    <xdr:sp macro="" textlink="">
      <xdr:nvSpPr>
        <xdr:cNvPr id="644" name="円/楕円 643"/>
        <xdr:cNvSpPr/>
      </xdr:nvSpPr>
      <xdr:spPr>
        <a:xfrm>
          <a:off x="13652500" y="131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38636</xdr:rowOff>
    </xdr:from>
    <xdr:ext cx="534377" cy="259045"/>
    <xdr:sp macro="" textlink="">
      <xdr:nvSpPr>
        <xdr:cNvPr id="645" name="テキスト ボックス 644"/>
        <xdr:cNvSpPr txBox="1"/>
      </xdr:nvSpPr>
      <xdr:spPr>
        <a:xfrm>
          <a:off x="13436111" y="1289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11871</xdr:rowOff>
    </xdr:from>
    <xdr:to>
      <xdr:col>18</xdr:col>
      <xdr:colOff>492125</xdr:colOff>
      <xdr:row>77</xdr:row>
      <xdr:rowOff>113471</xdr:rowOff>
    </xdr:to>
    <xdr:sp macro="" textlink="">
      <xdr:nvSpPr>
        <xdr:cNvPr id="646" name="円/楕円 645"/>
        <xdr:cNvSpPr/>
      </xdr:nvSpPr>
      <xdr:spPr>
        <a:xfrm>
          <a:off x="12763500" y="132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129998</xdr:rowOff>
    </xdr:from>
    <xdr:ext cx="534377" cy="259045"/>
    <xdr:sp macro="" textlink="">
      <xdr:nvSpPr>
        <xdr:cNvPr id="647" name="テキスト ボックス 646"/>
        <xdr:cNvSpPr txBox="1"/>
      </xdr:nvSpPr>
      <xdr:spPr>
        <a:xfrm>
          <a:off x="12547111" y="129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164097</xdr:rowOff>
    </xdr:from>
    <xdr:to>
      <xdr:col>23</xdr:col>
      <xdr:colOff>517525</xdr:colOff>
      <xdr:row>97</xdr:row>
      <xdr:rowOff>7158</xdr:rowOff>
    </xdr:to>
    <xdr:cxnSp macro="">
      <xdr:nvCxnSpPr>
        <xdr:cNvPr id="674" name="直線コネクタ 673"/>
        <xdr:cNvCxnSpPr/>
      </xdr:nvCxnSpPr>
      <xdr:spPr>
        <a:xfrm>
          <a:off x="15481300" y="16623297"/>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151079</xdr:rowOff>
    </xdr:from>
    <xdr:to>
      <xdr:col>22</xdr:col>
      <xdr:colOff>365125</xdr:colOff>
      <xdr:row>96</xdr:row>
      <xdr:rowOff>164097</xdr:rowOff>
    </xdr:to>
    <xdr:cxnSp macro="">
      <xdr:nvCxnSpPr>
        <xdr:cNvPr id="677" name="直線コネクタ 676"/>
        <xdr:cNvCxnSpPr/>
      </xdr:nvCxnSpPr>
      <xdr:spPr>
        <a:xfrm>
          <a:off x="14592300" y="16610279"/>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74899</xdr:rowOff>
    </xdr:from>
    <xdr:ext cx="534377" cy="259045"/>
    <xdr:sp macro="" textlink="">
      <xdr:nvSpPr>
        <xdr:cNvPr id="679" name="テキスト ボックス 678"/>
        <xdr:cNvSpPr txBox="1"/>
      </xdr:nvSpPr>
      <xdr:spPr>
        <a:xfrm>
          <a:off x="15214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151079</xdr:rowOff>
    </xdr:from>
    <xdr:to>
      <xdr:col>21</xdr:col>
      <xdr:colOff>161925</xdr:colOff>
      <xdr:row>96</xdr:row>
      <xdr:rowOff>156594</xdr:rowOff>
    </xdr:to>
    <xdr:cxnSp macro="">
      <xdr:nvCxnSpPr>
        <xdr:cNvPr id="680" name="直線コネクタ 679"/>
        <xdr:cNvCxnSpPr/>
      </xdr:nvCxnSpPr>
      <xdr:spPr>
        <a:xfrm flipV="1">
          <a:off x="13703300" y="16610279"/>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73203</xdr:rowOff>
    </xdr:from>
    <xdr:ext cx="534377" cy="259045"/>
    <xdr:sp macro="" textlink="">
      <xdr:nvSpPr>
        <xdr:cNvPr id="682" name="テキスト ボックス 681"/>
        <xdr:cNvSpPr txBox="1"/>
      </xdr:nvSpPr>
      <xdr:spPr>
        <a:xfrm>
          <a:off x="14325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151473</xdr:rowOff>
    </xdr:from>
    <xdr:to>
      <xdr:col>19</xdr:col>
      <xdr:colOff>644525</xdr:colOff>
      <xdr:row>96</xdr:row>
      <xdr:rowOff>156594</xdr:rowOff>
    </xdr:to>
    <xdr:cxnSp macro="">
      <xdr:nvCxnSpPr>
        <xdr:cNvPr id="683" name="直線コネクタ 682"/>
        <xdr:cNvCxnSpPr/>
      </xdr:nvCxnSpPr>
      <xdr:spPr>
        <a:xfrm>
          <a:off x="12814300" y="1661067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67698</xdr:rowOff>
    </xdr:from>
    <xdr:ext cx="534377" cy="259045"/>
    <xdr:sp macro="" textlink="">
      <xdr:nvSpPr>
        <xdr:cNvPr id="687" name="テキスト ボックス 686"/>
        <xdr:cNvSpPr txBox="1"/>
      </xdr:nvSpPr>
      <xdr:spPr>
        <a:xfrm>
          <a:off x="12547111"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127808</xdr:rowOff>
    </xdr:from>
    <xdr:to>
      <xdr:col>23</xdr:col>
      <xdr:colOff>568325</xdr:colOff>
      <xdr:row>97</xdr:row>
      <xdr:rowOff>57958</xdr:rowOff>
    </xdr:to>
    <xdr:sp macro="" textlink="">
      <xdr:nvSpPr>
        <xdr:cNvPr id="693" name="円/楕円 692"/>
        <xdr:cNvSpPr/>
      </xdr:nvSpPr>
      <xdr:spPr>
        <a:xfrm>
          <a:off x="16268700" y="165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150685</xdr:rowOff>
    </xdr:from>
    <xdr:ext cx="534377" cy="259045"/>
    <xdr:sp macro="" textlink="">
      <xdr:nvSpPr>
        <xdr:cNvPr id="694" name="公債費該当値テキスト"/>
        <xdr:cNvSpPr txBox="1"/>
      </xdr:nvSpPr>
      <xdr:spPr>
        <a:xfrm>
          <a:off x="16370300" y="16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113297</xdr:rowOff>
    </xdr:from>
    <xdr:to>
      <xdr:col>22</xdr:col>
      <xdr:colOff>415925</xdr:colOff>
      <xdr:row>97</xdr:row>
      <xdr:rowOff>43447</xdr:rowOff>
    </xdr:to>
    <xdr:sp macro="" textlink="">
      <xdr:nvSpPr>
        <xdr:cNvPr id="695" name="円/楕円 694"/>
        <xdr:cNvSpPr/>
      </xdr:nvSpPr>
      <xdr:spPr>
        <a:xfrm>
          <a:off x="15430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59974</xdr:rowOff>
    </xdr:from>
    <xdr:ext cx="534377" cy="259045"/>
    <xdr:sp macro="" textlink="">
      <xdr:nvSpPr>
        <xdr:cNvPr id="696" name="テキスト ボックス 695"/>
        <xdr:cNvSpPr txBox="1"/>
      </xdr:nvSpPr>
      <xdr:spPr>
        <a:xfrm>
          <a:off x="15214111" y="163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100279</xdr:rowOff>
    </xdr:from>
    <xdr:to>
      <xdr:col>21</xdr:col>
      <xdr:colOff>212725</xdr:colOff>
      <xdr:row>97</xdr:row>
      <xdr:rowOff>30429</xdr:rowOff>
    </xdr:to>
    <xdr:sp macro="" textlink="">
      <xdr:nvSpPr>
        <xdr:cNvPr id="697" name="円/楕円 696"/>
        <xdr:cNvSpPr/>
      </xdr:nvSpPr>
      <xdr:spPr>
        <a:xfrm>
          <a:off x="14541500" y="165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46956</xdr:rowOff>
    </xdr:from>
    <xdr:ext cx="534377" cy="259045"/>
    <xdr:sp macro="" textlink="">
      <xdr:nvSpPr>
        <xdr:cNvPr id="698" name="テキスト ボックス 697"/>
        <xdr:cNvSpPr txBox="1"/>
      </xdr:nvSpPr>
      <xdr:spPr>
        <a:xfrm>
          <a:off x="14325111" y="163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105794</xdr:rowOff>
    </xdr:from>
    <xdr:to>
      <xdr:col>20</xdr:col>
      <xdr:colOff>9525</xdr:colOff>
      <xdr:row>97</xdr:row>
      <xdr:rowOff>35944</xdr:rowOff>
    </xdr:to>
    <xdr:sp macro="" textlink="">
      <xdr:nvSpPr>
        <xdr:cNvPr id="699" name="円/楕円 698"/>
        <xdr:cNvSpPr/>
      </xdr:nvSpPr>
      <xdr:spPr>
        <a:xfrm>
          <a:off x="13652500" y="165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52471</xdr:rowOff>
    </xdr:from>
    <xdr:ext cx="534377" cy="259045"/>
    <xdr:sp macro="" textlink="">
      <xdr:nvSpPr>
        <xdr:cNvPr id="700" name="テキスト ボックス 699"/>
        <xdr:cNvSpPr txBox="1"/>
      </xdr:nvSpPr>
      <xdr:spPr>
        <a:xfrm>
          <a:off x="13436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100673</xdr:rowOff>
    </xdr:from>
    <xdr:to>
      <xdr:col>18</xdr:col>
      <xdr:colOff>492125</xdr:colOff>
      <xdr:row>97</xdr:row>
      <xdr:rowOff>30823</xdr:rowOff>
    </xdr:to>
    <xdr:sp macro="" textlink="">
      <xdr:nvSpPr>
        <xdr:cNvPr id="701" name="円/楕円 700"/>
        <xdr:cNvSpPr/>
      </xdr:nvSpPr>
      <xdr:spPr>
        <a:xfrm>
          <a:off x="12763500" y="165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47350</xdr:rowOff>
    </xdr:from>
    <xdr:ext cx="534377" cy="259045"/>
    <xdr:sp macro="" textlink="">
      <xdr:nvSpPr>
        <xdr:cNvPr id="702" name="テキスト ボックス 701"/>
        <xdr:cNvSpPr txBox="1"/>
      </xdr:nvSpPr>
      <xdr:spPr>
        <a:xfrm>
          <a:off x="12547111" y="163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１．衛生費は住民一人当たり</a:t>
          </a:r>
          <a:r>
            <a:rPr kumimoji="1" lang="en-US" altLang="ja-JP" sz="1300">
              <a:latin typeface="ＭＳ Ｐゴシック"/>
            </a:rPr>
            <a:t>68,322</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人当たりのコストが高い状況となっている。これは、仙南クリーンセンター建設等に係る仙南地域広域行政事務組合負担金（</a:t>
          </a:r>
          <a:r>
            <a:rPr kumimoji="1" lang="en-US" altLang="ja-JP" sz="1300">
              <a:latin typeface="ＭＳ Ｐゴシック"/>
            </a:rPr>
            <a:t>192,345</a:t>
          </a:r>
          <a:r>
            <a:rPr kumimoji="1" lang="ja-JP" altLang="en-US" sz="1300">
              <a:latin typeface="ＭＳ Ｐゴシック"/>
            </a:rPr>
            <a:t>千円）が増となったことが主な要因である。</a:t>
          </a:r>
          <a:endParaRPr kumimoji="1" lang="en-US" altLang="ja-JP" sz="1300">
            <a:latin typeface="ＭＳ Ｐゴシック"/>
          </a:endParaRPr>
        </a:p>
        <a:p>
          <a:r>
            <a:rPr kumimoji="1" lang="ja-JP" altLang="en-US" sz="1300">
              <a:latin typeface="ＭＳ Ｐゴシック"/>
            </a:rPr>
            <a:t>２．労働費は住民一人当たり</a:t>
          </a:r>
          <a:r>
            <a:rPr kumimoji="1" lang="en-US" altLang="ja-JP" sz="1300">
              <a:latin typeface="ＭＳ Ｐゴシック"/>
            </a:rPr>
            <a:t>3,354</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人当たりのコストが高い状況となっている。これは、雇用促進住宅購入事業経費が増となったことが主な要因である。</a:t>
          </a:r>
        </a:p>
        <a:p>
          <a:r>
            <a:rPr kumimoji="1" lang="ja-JP" altLang="en-US" sz="1300">
              <a:latin typeface="ＭＳ Ｐゴシック"/>
            </a:rPr>
            <a:t>３．教育費は住民一人当たり</a:t>
          </a:r>
          <a:r>
            <a:rPr kumimoji="1" lang="en-US" altLang="ja-JP" sz="1300">
              <a:latin typeface="ＭＳ Ｐゴシック"/>
            </a:rPr>
            <a:t>102,818</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人当たりのコストが高い状況となっている。これは、学校給食センター建設事業（</a:t>
          </a:r>
          <a:r>
            <a:rPr kumimoji="1" lang="en-US" altLang="ja-JP" sz="1300">
              <a:latin typeface="ＭＳ Ｐゴシック"/>
            </a:rPr>
            <a:t>550,578</a:t>
          </a:r>
          <a:r>
            <a:rPr kumimoji="1" lang="ja-JP" altLang="en-US" sz="1300">
              <a:latin typeface="ＭＳ Ｐゴシック"/>
            </a:rPr>
            <a:t>千円）、重要伝統的建造物群保存助成事業（</a:t>
          </a:r>
          <a:r>
            <a:rPr kumimoji="1" lang="en-US" altLang="ja-JP" sz="1300">
              <a:latin typeface="ＭＳ Ｐゴシック"/>
            </a:rPr>
            <a:t>65,458</a:t>
          </a:r>
          <a:r>
            <a:rPr kumimoji="1" lang="ja-JP" altLang="en-US" sz="1300">
              <a:latin typeface="ＭＳ Ｐゴシック"/>
            </a:rPr>
            <a:t>千円）の普通建設事業費が増加したことが主な要因である。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年に財政調整基金を取り崩し、積立金が少額のため実質単年度収支は赤字となったものの、実質収支比率は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％台と適正規模となった。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全ての会計において赤字額は発生しておらず、良好である。今後も健全で柔軟な財政運営に努める。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6634652</v>
      </c>
      <c r="BO4" s="379"/>
      <c r="BP4" s="379"/>
      <c r="BQ4" s="379"/>
      <c r="BR4" s="379"/>
      <c r="BS4" s="379"/>
      <c r="BT4" s="379"/>
      <c r="BU4" s="380"/>
      <c r="BV4" s="378">
        <v>6604583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4.3</v>
      </c>
      <c r="CU4" s="385"/>
      <c r="CV4" s="385"/>
      <c r="CW4" s="385"/>
      <c r="CX4" s="385"/>
      <c r="CY4" s="385"/>
      <c r="CZ4" s="385"/>
      <c r="DA4" s="386"/>
      <c r="DB4" s="384">
        <v>4.3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6369023</v>
      </c>
      <c r="BO5" s="416"/>
      <c r="BP5" s="416"/>
      <c r="BQ5" s="416"/>
      <c r="BR5" s="416"/>
      <c r="BS5" s="416"/>
      <c r="BT5" s="416"/>
      <c r="BU5" s="417"/>
      <c r="BV5" s="415">
        <v>6154385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93</v>
      </c>
      <c r="CU5" s="413"/>
      <c r="CV5" s="413"/>
      <c r="CW5" s="413"/>
      <c r="CX5" s="413"/>
      <c r="CY5" s="413"/>
      <c r="CZ5" s="413"/>
      <c r="DA5" s="414"/>
      <c r="DB5" s="412">
        <v>93.6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265629</v>
      </c>
      <c r="BO6" s="416"/>
      <c r="BP6" s="416"/>
      <c r="BQ6" s="416"/>
      <c r="BR6" s="416"/>
      <c r="BS6" s="416"/>
      <c r="BT6" s="416"/>
      <c r="BU6" s="417"/>
      <c r="BV6" s="415">
        <v>450198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98.8</v>
      </c>
      <c r="CU6" s="453"/>
      <c r="CV6" s="453"/>
      <c r="CW6" s="453"/>
      <c r="CX6" s="453"/>
      <c r="CY6" s="453"/>
      <c r="CZ6" s="453"/>
      <c r="DA6" s="454"/>
      <c r="DB6" s="452">
        <v>99.9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106640</v>
      </c>
      <c r="BO7" s="416"/>
      <c r="BP7" s="416"/>
      <c r="BQ7" s="416"/>
      <c r="BR7" s="416"/>
      <c r="BS7" s="416"/>
      <c r="BT7" s="416"/>
      <c r="BU7" s="417"/>
      <c r="BV7" s="415">
        <v>293194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3701732</v>
      </c>
      <c r="CU7" s="416"/>
      <c r="CV7" s="416"/>
      <c r="CW7" s="416"/>
      <c r="CX7" s="416"/>
      <c r="CY7" s="416"/>
      <c r="CZ7" s="416"/>
      <c r="DA7" s="417"/>
      <c r="DB7" s="415">
        <v>3641945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158989</v>
      </c>
      <c r="BO8" s="416"/>
      <c r="BP8" s="416"/>
      <c r="BQ8" s="416"/>
      <c r="BR8" s="416"/>
      <c r="BS8" s="416"/>
      <c r="BT8" s="416"/>
      <c r="BU8" s="417"/>
      <c r="BV8" s="415">
        <v>157004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11501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1985</v>
      </c>
      <c r="BO9" s="416"/>
      <c r="BP9" s="416"/>
      <c r="BQ9" s="416"/>
      <c r="BR9" s="416"/>
      <c r="BS9" s="416"/>
      <c r="BT9" s="416"/>
      <c r="BU9" s="417"/>
      <c r="BV9" s="415">
        <v>-26310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16.600000000000001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11995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176</v>
      </c>
      <c r="BO10" s="416"/>
      <c r="BP10" s="416"/>
      <c r="BQ10" s="416"/>
      <c r="BR10" s="416"/>
      <c r="BS10" s="416"/>
      <c r="BT10" s="416"/>
      <c r="BU10" s="417"/>
      <c r="BV10" s="415">
        <v>245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11515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188545</v>
      </c>
      <c r="BO12" s="416"/>
      <c r="BP12" s="416"/>
      <c r="BQ12" s="416"/>
      <c r="BR12" s="416"/>
      <c r="BS12" s="416"/>
      <c r="BT12" s="416"/>
      <c r="BU12" s="417"/>
      <c r="BV12" s="415">
        <v>322265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11475</v>
      </c>
      <c r="S13" s="497"/>
      <c r="T13" s="497"/>
      <c r="U13" s="497"/>
      <c r="V13" s="498"/>
      <c r="W13" s="431" t="s">
        <v>120</v>
      </c>
      <c r="X13" s="432"/>
      <c r="Y13" s="432"/>
      <c r="Z13" s="432"/>
      <c r="AA13" s="432"/>
      <c r="AB13" s="422"/>
      <c r="AC13" s="466">
        <v>462</v>
      </c>
      <c r="AD13" s="467"/>
      <c r="AE13" s="467"/>
      <c r="AF13" s="467"/>
      <c r="AG13" s="506"/>
      <c r="AH13" s="466">
        <v>626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-186384</v>
      </c>
      <c r="BO13" s="416"/>
      <c r="BP13" s="416"/>
      <c r="BQ13" s="416"/>
      <c r="BR13" s="416"/>
      <c r="BS13" s="416"/>
      <c r="BT13" s="416"/>
      <c r="BU13" s="417"/>
      <c r="BV13" s="415">
        <v>-348330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14.8</v>
      </c>
      <c r="CU13" s="413"/>
      <c r="CV13" s="413"/>
      <c r="CW13" s="413"/>
      <c r="CX13" s="413"/>
      <c r="CY13" s="413"/>
      <c r="CZ13" s="413"/>
      <c r="DA13" s="414"/>
      <c r="DB13" s="412">
        <v>15.3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11637</v>
      </c>
      <c r="S14" s="497"/>
      <c r="T14" s="497"/>
      <c r="U14" s="497"/>
      <c r="V14" s="498"/>
      <c r="W14" s="405"/>
      <c r="X14" s="406"/>
      <c r="Y14" s="406"/>
      <c r="Z14" s="406"/>
      <c r="AA14" s="406"/>
      <c r="AB14" s="395"/>
      <c r="AC14" s="499">
        <v>8</v>
      </c>
      <c r="AD14" s="500"/>
      <c r="AE14" s="500"/>
      <c r="AF14" s="500"/>
      <c r="AG14" s="501"/>
      <c r="AH14" s="499">
        <v>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133.6</v>
      </c>
      <c r="CU14" s="511"/>
      <c r="CV14" s="511"/>
      <c r="CW14" s="511"/>
      <c r="CX14" s="511"/>
      <c r="CY14" s="511"/>
      <c r="CZ14" s="511"/>
      <c r="DA14" s="512"/>
      <c r="DB14" s="510">
        <v>130.30000000000001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11605</v>
      </c>
      <c r="S15" s="497"/>
      <c r="T15" s="497"/>
      <c r="U15" s="497"/>
      <c r="V15" s="498"/>
      <c r="W15" s="431" t="s">
        <v>126</v>
      </c>
      <c r="X15" s="432"/>
      <c r="Y15" s="432"/>
      <c r="Z15" s="432"/>
      <c r="AA15" s="432"/>
      <c r="AB15" s="422"/>
      <c r="AC15" s="466">
        <v>2106</v>
      </c>
      <c r="AD15" s="467"/>
      <c r="AE15" s="467"/>
      <c r="AF15" s="467"/>
      <c r="AG15" s="506"/>
      <c r="AH15" s="466">
        <v>2302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1336247</v>
      </c>
      <c r="BO15" s="379"/>
      <c r="BP15" s="379"/>
      <c r="BQ15" s="379"/>
      <c r="BR15" s="379"/>
      <c r="BS15" s="379"/>
      <c r="BT15" s="379"/>
      <c r="BU15" s="380"/>
      <c r="BV15" s="378">
        <v>1274228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36.5</v>
      </c>
      <c r="AD16" s="500"/>
      <c r="AE16" s="500"/>
      <c r="AF16" s="500"/>
      <c r="AG16" s="501"/>
      <c r="AH16" s="499">
        <v>36.200000000000003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3128013</v>
      </c>
      <c r="BO16" s="416"/>
      <c r="BP16" s="416"/>
      <c r="BQ16" s="416"/>
      <c r="BR16" s="416"/>
      <c r="BS16" s="416"/>
      <c r="BT16" s="416"/>
      <c r="BU16" s="417"/>
      <c r="BV16" s="415">
        <v>3053872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3196</v>
      </c>
      <c r="AD17" s="467"/>
      <c r="AE17" s="467"/>
      <c r="AF17" s="467"/>
      <c r="AG17" s="506"/>
      <c r="AH17" s="466">
        <v>3404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1689721</v>
      </c>
      <c r="BO17" s="416"/>
      <c r="BP17" s="416"/>
      <c r="BQ17" s="416"/>
      <c r="BR17" s="416"/>
      <c r="BS17" s="416"/>
      <c r="BT17" s="416"/>
      <c r="BU17" s="417"/>
      <c r="BV17" s="415">
        <v>1630832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78.38</v>
      </c>
      <c r="M18" s="528"/>
      <c r="N18" s="528"/>
      <c r="O18" s="528"/>
      <c r="P18" s="528"/>
      <c r="Q18" s="528"/>
      <c r="R18" s="529"/>
      <c r="S18" s="529"/>
      <c r="T18" s="529"/>
      <c r="U18" s="529"/>
      <c r="V18" s="530"/>
      <c r="W18" s="433"/>
      <c r="X18" s="434"/>
      <c r="Y18" s="434"/>
      <c r="Z18" s="434"/>
      <c r="AA18" s="434"/>
      <c r="AB18" s="425"/>
      <c r="AC18" s="531">
        <v>55.4</v>
      </c>
      <c r="AD18" s="532"/>
      <c r="AE18" s="532"/>
      <c r="AF18" s="532"/>
      <c r="AG18" s="533"/>
      <c r="AH18" s="531">
        <v>53.6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3484118</v>
      </c>
      <c r="BO18" s="416"/>
      <c r="BP18" s="416"/>
      <c r="BQ18" s="416"/>
      <c r="BR18" s="416"/>
      <c r="BS18" s="416"/>
      <c r="BT18" s="416"/>
      <c r="BU18" s="417"/>
      <c r="BV18" s="415">
        <v>3439769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4622358</v>
      </c>
      <c r="BO19" s="416"/>
      <c r="BP19" s="416"/>
      <c r="BQ19" s="416"/>
      <c r="BR19" s="416"/>
      <c r="BS19" s="416"/>
      <c r="BT19" s="416"/>
      <c r="BU19" s="417"/>
      <c r="BV19" s="415">
        <v>4543314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3764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7353270</v>
      </c>
      <c r="BO23" s="416"/>
      <c r="BP23" s="416"/>
      <c r="BQ23" s="416"/>
      <c r="BR23" s="416"/>
      <c r="BS23" s="416"/>
      <c r="BT23" s="416"/>
      <c r="BU23" s="417"/>
      <c r="BV23" s="415">
        <v>7284372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8300</v>
      </c>
      <c r="R24" s="467"/>
      <c r="S24" s="467"/>
      <c r="T24" s="467"/>
      <c r="U24" s="467"/>
      <c r="V24" s="506"/>
      <c r="W24" s="561"/>
      <c r="X24" s="549"/>
      <c r="Y24" s="550"/>
      <c r="Z24" s="465" t="s">
        <v>150</v>
      </c>
      <c r="AA24" s="445"/>
      <c r="AB24" s="445"/>
      <c r="AC24" s="445"/>
      <c r="AD24" s="445"/>
      <c r="AE24" s="445"/>
      <c r="AF24" s="445"/>
      <c r="AG24" s="446"/>
      <c r="AH24" s="466">
        <v>134</v>
      </c>
      <c r="AI24" s="467"/>
      <c r="AJ24" s="467"/>
      <c r="AK24" s="467"/>
      <c r="AL24" s="506"/>
      <c r="AM24" s="466">
        <v>405350</v>
      </c>
      <c r="AN24" s="467"/>
      <c r="AO24" s="467"/>
      <c r="AP24" s="467"/>
      <c r="AQ24" s="467"/>
      <c r="AR24" s="506"/>
      <c r="AS24" s="466">
        <v>3025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6600290</v>
      </c>
      <c r="BO24" s="416"/>
      <c r="BP24" s="416"/>
      <c r="BQ24" s="416"/>
      <c r="BR24" s="416"/>
      <c r="BS24" s="416"/>
      <c r="BT24" s="416"/>
      <c r="BU24" s="417"/>
      <c r="BV24" s="415">
        <v>6569404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5988</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46524</v>
      </c>
      <c r="BO25" s="379"/>
      <c r="BP25" s="379"/>
      <c r="BQ25" s="379"/>
      <c r="BR25" s="379"/>
      <c r="BS25" s="379"/>
      <c r="BT25" s="379"/>
      <c r="BU25" s="380"/>
      <c r="BV25" s="378">
        <v>323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5302</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12972</v>
      </c>
      <c r="AN26" s="467"/>
      <c r="AO26" s="467"/>
      <c r="AP26" s="467"/>
      <c r="AQ26" s="467"/>
      <c r="AR26" s="506"/>
      <c r="AS26" s="466">
        <v>2162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3050</v>
      </c>
      <c r="R27" s="467"/>
      <c r="S27" s="467"/>
      <c r="T27" s="467"/>
      <c r="U27" s="467"/>
      <c r="V27" s="506"/>
      <c r="W27" s="561"/>
      <c r="X27" s="549"/>
      <c r="Y27" s="550"/>
      <c r="Z27" s="465" t="s">
        <v>159</v>
      </c>
      <c r="AA27" s="445"/>
      <c r="AB27" s="445"/>
      <c r="AC27" s="445"/>
      <c r="AD27" s="445"/>
      <c r="AE27" s="445"/>
      <c r="AF27" s="445"/>
      <c r="AG27" s="446"/>
      <c r="AH27" s="466">
        <v>10</v>
      </c>
      <c r="AI27" s="467"/>
      <c r="AJ27" s="467"/>
      <c r="AK27" s="467"/>
      <c r="AL27" s="506"/>
      <c r="AM27" s="466">
        <v>28181</v>
      </c>
      <c r="AN27" s="467"/>
      <c r="AO27" s="467"/>
      <c r="AP27" s="467"/>
      <c r="AQ27" s="467"/>
      <c r="AR27" s="506"/>
      <c r="AS27" s="466">
        <v>2818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185498</v>
      </c>
      <c r="BO27" s="585"/>
      <c r="BP27" s="585"/>
      <c r="BQ27" s="585"/>
      <c r="BR27" s="585"/>
      <c r="BS27" s="585"/>
      <c r="BT27" s="585"/>
      <c r="BU27" s="586"/>
      <c r="BV27" s="584">
        <v>185492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2570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554130</v>
      </c>
      <c r="BO28" s="379"/>
      <c r="BP28" s="379"/>
      <c r="BQ28" s="379"/>
      <c r="BR28" s="379"/>
      <c r="BS28" s="379"/>
      <c r="BT28" s="379"/>
      <c r="BU28" s="380"/>
      <c r="BV28" s="378">
        <v>655495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12</v>
      </c>
      <c r="M29" s="467"/>
      <c r="N29" s="467"/>
      <c r="O29" s="467"/>
      <c r="P29" s="506"/>
      <c r="Q29" s="466">
        <v>2470</v>
      </c>
      <c r="R29" s="467"/>
      <c r="S29" s="467"/>
      <c r="T29" s="467"/>
      <c r="U29" s="467"/>
      <c r="V29" s="506"/>
      <c r="W29" s="562"/>
      <c r="X29" s="563"/>
      <c r="Y29" s="564"/>
      <c r="Z29" s="465" t="s">
        <v>166</v>
      </c>
      <c r="AA29" s="445"/>
      <c r="AB29" s="445"/>
      <c r="AC29" s="445"/>
      <c r="AD29" s="445"/>
      <c r="AE29" s="445"/>
      <c r="AF29" s="445"/>
      <c r="AG29" s="446"/>
      <c r="AH29" s="466">
        <v>144</v>
      </c>
      <c r="AI29" s="467"/>
      <c r="AJ29" s="467"/>
      <c r="AK29" s="467"/>
      <c r="AL29" s="506"/>
      <c r="AM29" s="466">
        <v>433531</v>
      </c>
      <c r="AN29" s="467"/>
      <c r="AO29" s="467"/>
      <c r="AP29" s="467"/>
      <c r="AQ29" s="467"/>
      <c r="AR29" s="506"/>
      <c r="AS29" s="466">
        <v>3011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105498</v>
      </c>
      <c r="BO29" s="416"/>
      <c r="BP29" s="416"/>
      <c r="BQ29" s="416"/>
      <c r="BR29" s="416"/>
      <c r="BS29" s="416"/>
      <c r="BT29" s="416"/>
      <c r="BU29" s="417"/>
      <c r="BV29" s="415">
        <v>105472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130748</v>
      </c>
      <c r="BO30" s="585"/>
      <c r="BP30" s="585"/>
      <c r="BQ30" s="585"/>
      <c r="BR30" s="585"/>
      <c r="BS30" s="585"/>
      <c r="BT30" s="585"/>
      <c r="BU30" s="586"/>
      <c r="BV30" s="584">
        <v>172505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村田町国民健康保険事業特別会計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村田町上水道事業会計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村田町公共下水道事業特別会計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村田町ふるさとリフレッシュセンター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村田町介護保険事業特別会計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村田町工業用水道事業会計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村田町農業集落排水事業特別会計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宮城交通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村田町後期高齢者医療特別会計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仙南地域広域行政事務組合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みやぎ県南中核病院企業団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528</v>
      </c>
      <c r="D34" s="1181"/>
      <c r="E34" s="1182"/>
      <c r="F34" s="32">
        <v>16.77</v>
      </c>
      <c r="G34" s="33">
        <v>14.49</v>
      </c>
      <c r="H34" s="33">
        <v>11.8</v>
      </c>
      <c r="I34" s="33">
        <v>11.97</v>
      </c>
      <c r="J34" s="34">
        <v>11.94</v>
      </c>
      <c r="K34" s="22"/>
      <c r="L34" s="22"/>
      <c r="M34" s="22"/>
      <c r="N34" s="22"/>
      <c r="O34" s="22"/>
      <c r="P34" s="22"/>
    </row>
    <row r="35" spans="1:16" ht="39" customHeight="1" x14ac:dyDescent="0.15">
      <c r="A35" s="22"/>
      <c r="B35" s="35"/>
      <c r="C35" s="1175" t="s">
        <v>529</v>
      </c>
      <c r="D35" s="1176"/>
      <c r="E35" s="1177"/>
      <c r="F35" s="36">
        <v>5.78</v>
      </c>
      <c r="G35" s="37">
        <v>5.53</v>
      </c>
      <c r="H35" s="37">
        <v>4.8600000000000003</v>
      </c>
      <c r="I35" s="37">
        <v>4.3099999999999996</v>
      </c>
      <c r="J35" s="38">
        <v>4.29</v>
      </c>
      <c r="K35" s="22"/>
      <c r="L35" s="22"/>
      <c r="M35" s="22"/>
      <c r="N35" s="22"/>
      <c r="O35" s="22"/>
      <c r="P35" s="22"/>
    </row>
    <row r="36" spans="1:16" ht="39" customHeight="1" x14ac:dyDescent="0.15">
      <c r="A36" s="22"/>
      <c r="B36" s="35"/>
      <c r="C36" s="1175" t="s">
        <v>530</v>
      </c>
      <c r="D36" s="1176"/>
      <c r="E36" s="1177"/>
      <c r="F36" s="36">
        <v>2.11</v>
      </c>
      <c r="G36" s="37">
        <v>1.96</v>
      </c>
      <c r="H36" s="37">
        <v>1.95</v>
      </c>
      <c r="I36" s="37">
        <v>2.08</v>
      </c>
      <c r="J36" s="38">
        <v>2.13</v>
      </c>
      <c r="K36" s="22"/>
      <c r="L36" s="22"/>
      <c r="M36" s="22"/>
      <c r="N36" s="22"/>
      <c r="O36" s="22"/>
      <c r="P36" s="22"/>
    </row>
    <row r="37" spans="1:16" ht="39" customHeight="1" x14ac:dyDescent="0.15">
      <c r="A37" s="22"/>
      <c r="B37" s="35"/>
      <c r="C37" s="1175" t="s">
        <v>531</v>
      </c>
      <c r="D37" s="1176"/>
      <c r="E37" s="1177"/>
      <c r="F37" s="36">
        <v>0.69</v>
      </c>
      <c r="G37" s="37">
        <v>1.0900000000000001</v>
      </c>
      <c r="H37" s="37">
        <v>1.04</v>
      </c>
      <c r="I37" s="37">
        <v>0.99</v>
      </c>
      <c r="J37" s="38">
        <v>1.1499999999999999</v>
      </c>
      <c r="K37" s="22"/>
      <c r="L37" s="22"/>
      <c r="M37" s="22"/>
      <c r="N37" s="22"/>
      <c r="O37" s="22"/>
      <c r="P37" s="22"/>
    </row>
    <row r="38" spans="1:16" ht="39" customHeight="1" x14ac:dyDescent="0.15">
      <c r="A38" s="22"/>
      <c r="B38" s="35"/>
      <c r="C38" s="1175" t="s">
        <v>532</v>
      </c>
      <c r="D38" s="1176"/>
      <c r="E38" s="1177"/>
      <c r="F38" s="36">
        <v>1.67</v>
      </c>
      <c r="G38" s="37">
        <v>1.81</v>
      </c>
      <c r="H38" s="37">
        <v>1.34</v>
      </c>
      <c r="I38" s="37">
        <v>1.7</v>
      </c>
      <c r="J38" s="38">
        <v>0.98</v>
      </c>
      <c r="K38" s="22"/>
      <c r="L38" s="22"/>
      <c r="M38" s="22"/>
      <c r="N38" s="22"/>
      <c r="O38" s="22"/>
      <c r="P38" s="22"/>
    </row>
    <row r="39" spans="1:16" ht="39" customHeight="1" x14ac:dyDescent="0.15">
      <c r="A39" s="22"/>
      <c r="B39" s="35"/>
      <c r="C39" s="1175" t="s">
        <v>533</v>
      </c>
      <c r="D39" s="1176"/>
      <c r="E39" s="1177"/>
      <c r="F39" s="36">
        <v>2.29</v>
      </c>
      <c r="G39" s="37">
        <v>1.66</v>
      </c>
      <c r="H39" s="37">
        <v>0.43</v>
      </c>
      <c r="I39" s="37">
        <v>0.33</v>
      </c>
      <c r="J39" s="38">
        <v>0.37</v>
      </c>
      <c r="K39" s="22"/>
      <c r="L39" s="22"/>
      <c r="M39" s="22"/>
      <c r="N39" s="22"/>
      <c r="O39" s="22"/>
      <c r="P39" s="22"/>
    </row>
    <row r="40" spans="1:16" ht="39" customHeight="1" x14ac:dyDescent="0.15">
      <c r="A40" s="22"/>
      <c r="B40" s="35"/>
      <c r="C40" s="1175" t="s">
        <v>534</v>
      </c>
      <c r="D40" s="1176"/>
      <c r="E40" s="1177"/>
      <c r="F40" s="36">
        <v>0.03</v>
      </c>
      <c r="G40" s="37">
        <v>0.03</v>
      </c>
      <c r="H40" s="37">
        <v>0.09</v>
      </c>
      <c r="I40" s="37">
        <v>0.03</v>
      </c>
      <c r="J40" s="38">
        <v>0.03</v>
      </c>
      <c r="K40" s="22"/>
      <c r="L40" s="22"/>
      <c r="M40" s="22"/>
      <c r="N40" s="22"/>
      <c r="O40" s="22"/>
      <c r="P40" s="22"/>
    </row>
    <row r="41" spans="1:16" ht="39" customHeight="1" x14ac:dyDescent="0.15">
      <c r="A41" s="22"/>
      <c r="B41" s="35"/>
      <c r="C41" s="1175" t="s">
        <v>535</v>
      </c>
      <c r="D41" s="1176"/>
      <c r="E41" s="1177"/>
      <c r="F41" s="36">
        <v>2.7</v>
      </c>
      <c r="G41" s="37">
        <v>0.98</v>
      </c>
      <c r="H41" s="37">
        <v>0.03</v>
      </c>
      <c r="I41" s="37">
        <v>0.02</v>
      </c>
      <c r="J41" s="38">
        <v>0.02</v>
      </c>
      <c r="K41" s="22"/>
      <c r="L41" s="22"/>
      <c r="M41" s="22"/>
      <c r="N41" s="22"/>
      <c r="O41" s="22"/>
      <c r="P41" s="22"/>
    </row>
    <row r="42" spans="1:16" ht="39" customHeight="1" x14ac:dyDescent="0.15">
      <c r="A42" s="22"/>
      <c r="B42" s="39"/>
      <c r="C42" s="1175" t="s">
        <v>536</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537</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864</v>
      </c>
      <c r="L45" s="60">
        <v>845</v>
      </c>
      <c r="M45" s="60">
        <v>849</v>
      </c>
      <c r="N45" s="60">
        <v>811</v>
      </c>
      <c r="O45" s="61">
        <v>766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237</v>
      </c>
      <c r="L48" s="64">
        <v>211</v>
      </c>
      <c r="M48" s="64">
        <v>209</v>
      </c>
      <c r="N48" s="64">
        <v>192</v>
      </c>
      <c r="O48" s="65">
        <v>198</v>
      </c>
      <c r="P48" s="48"/>
      <c r="Q48" s="48"/>
      <c r="R48" s="48"/>
      <c r="S48" s="48"/>
      <c r="T48" s="48"/>
      <c r="U48" s="48"/>
    </row>
    <row r="49" spans="1:21" ht="30.75" customHeight="1" x14ac:dyDescent="0.15">
      <c r="A49" s="48"/>
      <c r="B49" s="1193"/>
      <c r="C49" s="1194"/>
      <c r="D49" s="62"/>
      <c r="E49" s="1185" t="s">
        <v>16</v>
      </c>
      <c r="F49" s="1185"/>
      <c r="G49" s="1185"/>
      <c r="H49" s="1185"/>
      <c r="I49" s="1185"/>
      <c r="J49" s="1186"/>
      <c r="K49" s="63">
        <v>62</v>
      </c>
      <c r="L49" s="64">
        <v>66</v>
      </c>
      <c r="M49" s="64">
        <v>74</v>
      </c>
      <c r="N49" s="64">
        <v>82</v>
      </c>
      <c r="O49" s="65">
        <v>85</v>
      </c>
      <c r="P49" s="48"/>
      <c r="Q49" s="48"/>
      <c r="R49" s="48"/>
      <c r="S49" s="48"/>
      <c r="T49" s="48"/>
      <c r="U49" s="48"/>
    </row>
    <row r="50" spans="1:21" ht="30.75" customHeight="1" x14ac:dyDescent="0.15">
      <c r="A50" s="48"/>
      <c r="B50" s="1193"/>
      <c r="C50" s="1194"/>
      <c r="D50" s="62"/>
      <c r="E50" s="1185" t="s">
        <v>17</v>
      </c>
      <c r="F50" s="1185"/>
      <c r="G50" s="1185"/>
      <c r="H50" s="1185"/>
      <c r="I50" s="1185"/>
      <c r="J50" s="1186"/>
      <c r="K50" s="63">
        <v>15</v>
      </c>
      <c r="L50" s="64">
        <v>16</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640</v>
      </c>
      <c r="L52" s="64">
        <v>632</v>
      </c>
      <c r="M52" s="64">
        <v>634</v>
      </c>
      <c r="N52" s="64">
        <v>639</v>
      </c>
      <c r="O52" s="65">
        <v>597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538</v>
      </c>
      <c r="L53" s="69">
        <v>506</v>
      </c>
      <c r="M53" s="69">
        <v>498</v>
      </c>
      <c r="N53" s="69">
        <v>446</v>
      </c>
      <c r="O53" s="70">
        <v>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7938</v>
      </c>
      <c r="J41" s="83">
        <v>7707</v>
      </c>
      <c r="K41" s="83">
        <v>7457</v>
      </c>
      <c r="L41" s="83">
        <v>7284</v>
      </c>
      <c r="M41" s="84">
        <v>7353</v>
      </c>
    </row>
    <row r="42" spans="2:13" ht="27.75" customHeight="1" x14ac:dyDescent="0.15">
      <c r="B42" s="1201"/>
      <c r="C42" s="1202"/>
      <c r="D42" s="85"/>
      <c r="E42" s="1207" t="s">
        <v>26</v>
      </c>
      <c r="F42" s="1207"/>
      <c r="G42" s="1207"/>
      <c r="H42" s="1208"/>
      <c r="I42" s="86">
        <v>43</v>
      </c>
      <c r="J42" s="87">
        <v>29</v>
      </c>
      <c r="K42" s="87" t="s">
        <v>479</v>
      </c>
      <c r="L42" s="87" t="s">
        <v>479</v>
      </c>
      <c r="M42" s="88" t="s">
        <v>479</v>
      </c>
    </row>
    <row r="43" spans="2:13" ht="27.75" customHeight="1" x14ac:dyDescent="0.15">
      <c r="B43" s="1201"/>
      <c r="C43" s="1202"/>
      <c r="D43" s="85"/>
      <c r="E43" s="1207" t="s">
        <v>27</v>
      </c>
      <c r="F43" s="1207"/>
      <c r="G43" s="1207"/>
      <c r="H43" s="1208"/>
      <c r="I43" s="86">
        <v>2850</v>
      </c>
      <c r="J43" s="87">
        <v>2612</v>
      </c>
      <c r="K43" s="87">
        <v>2317</v>
      </c>
      <c r="L43" s="87">
        <v>2049</v>
      </c>
      <c r="M43" s="88">
        <v>1895</v>
      </c>
    </row>
    <row r="44" spans="2:13" ht="27.75" customHeight="1" x14ac:dyDescent="0.15">
      <c r="B44" s="1201"/>
      <c r="C44" s="1202"/>
      <c r="D44" s="85"/>
      <c r="E44" s="1207" t="s">
        <v>28</v>
      </c>
      <c r="F44" s="1207"/>
      <c r="G44" s="1207"/>
      <c r="H44" s="1208"/>
      <c r="I44" s="86">
        <v>1124</v>
      </c>
      <c r="J44" s="87">
        <v>1242</v>
      </c>
      <c r="K44" s="87">
        <v>1275</v>
      </c>
      <c r="L44" s="87">
        <v>1239</v>
      </c>
      <c r="M44" s="88">
        <v>1219</v>
      </c>
    </row>
    <row r="45" spans="2:13" ht="27.75" customHeight="1" x14ac:dyDescent="0.15">
      <c r="B45" s="1201"/>
      <c r="C45" s="1202"/>
      <c r="D45" s="85"/>
      <c r="E45" s="1207" t="s">
        <v>29</v>
      </c>
      <c r="F45" s="1207"/>
      <c r="G45" s="1207"/>
      <c r="H45" s="1208"/>
      <c r="I45" s="86">
        <v>1053</v>
      </c>
      <c r="J45" s="87">
        <v>1466</v>
      </c>
      <c r="K45" s="87">
        <v>1072</v>
      </c>
      <c r="L45" s="87">
        <v>892</v>
      </c>
      <c r="M45" s="88">
        <v>871</v>
      </c>
    </row>
    <row r="46" spans="2:13" ht="27.75" customHeight="1" x14ac:dyDescent="0.15">
      <c r="B46" s="1201"/>
      <c r="C46" s="1202"/>
      <c r="D46" s="85"/>
      <c r="E46" s="1207" t="s">
        <v>30</v>
      </c>
      <c r="F46" s="1207"/>
      <c r="G46" s="1207"/>
      <c r="H46" s="1208"/>
      <c r="I46" s="86" t="s">
        <v>479</v>
      </c>
      <c r="J46" s="87" t="s">
        <v>479</v>
      </c>
      <c r="K46" s="87" t="s">
        <v>479</v>
      </c>
      <c r="L46" s="87" t="s">
        <v>479</v>
      </c>
      <c r="M46" s="88" t="s">
        <v>479</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1252</v>
      </c>
      <c r="J49" s="87">
        <v>1493</v>
      </c>
      <c r="K49" s="87">
        <v>1643</v>
      </c>
      <c r="L49" s="87">
        <v>1202</v>
      </c>
      <c r="M49" s="88">
        <v>1069</v>
      </c>
    </row>
    <row r="50" spans="2:13" ht="27.75" customHeight="1" x14ac:dyDescent="0.15">
      <c r="B50" s="1201"/>
      <c r="C50" s="1202"/>
      <c r="D50" s="85"/>
      <c r="E50" s="1207" t="s">
        <v>35</v>
      </c>
      <c r="F50" s="1207"/>
      <c r="G50" s="1207"/>
      <c r="H50" s="1208"/>
      <c r="I50" s="86">
        <v>326</v>
      </c>
      <c r="J50" s="87">
        <v>278</v>
      </c>
      <c r="K50" s="87">
        <v>202</v>
      </c>
      <c r="L50" s="87">
        <v>159</v>
      </c>
      <c r="M50" s="88">
        <v>143</v>
      </c>
    </row>
    <row r="51" spans="2:13" ht="27.75" customHeight="1" x14ac:dyDescent="0.15">
      <c r="B51" s="1203"/>
      <c r="C51" s="1204"/>
      <c r="D51" s="85"/>
      <c r="E51" s="1207" t="s">
        <v>36</v>
      </c>
      <c r="F51" s="1207"/>
      <c r="G51" s="1207"/>
      <c r="H51" s="1208"/>
      <c r="I51" s="86">
        <v>6477</v>
      </c>
      <c r="J51" s="87">
        <v>6331</v>
      </c>
      <c r="K51" s="87">
        <v>6175</v>
      </c>
      <c r="L51" s="87">
        <v>6113</v>
      </c>
      <c r="M51" s="88">
        <v>5944</v>
      </c>
    </row>
    <row r="52" spans="2:13" ht="27.75" customHeight="1" thickBot="1" x14ac:dyDescent="0.2">
      <c r="B52" s="1211" t="s">
        <v>37</v>
      </c>
      <c r="C52" s="1212"/>
      <c r="D52" s="90"/>
      <c r="E52" s="1213" t="s">
        <v>38</v>
      </c>
      <c r="F52" s="1213"/>
      <c r="G52" s="1213"/>
      <c r="H52" s="1214"/>
      <c r="I52" s="91">
        <v>4954</v>
      </c>
      <c r="J52" s="92">
        <v>4954</v>
      </c>
      <c r="K52" s="92">
        <v>4101</v>
      </c>
      <c r="L52" s="92">
        <v>3990</v>
      </c>
      <c r="M52" s="93">
        <v>4181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t="s">
        <v>561</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553</v>
      </c>
      <c r="H51" s="1228"/>
      <c r="I51" s="1233" t="s">
        <v>554</v>
      </c>
      <c r="J51" s="1233"/>
      <c r="K51" s="1235"/>
      <c r="L51" s="1235"/>
      <c r="M51" s="1235"/>
      <c r="N51" s="1235"/>
      <c r="O51" s="1236">
        <v>133.6</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40">
        <v>58</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556</v>
      </c>
      <c r="H55" s="1242"/>
      <c r="I55" s="1237" t="s">
        <v>554</v>
      </c>
      <c r="J55" s="1237"/>
      <c r="K55" s="1235"/>
      <c r="L55" s="1235"/>
      <c r="M55" s="1235"/>
      <c r="N55" s="1235"/>
      <c r="O55" s="1236">
        <v>20.2</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555</v>
      </c>
      <c r="J57" s="1247"/>
      <c r="K57" s="1238"/>
      <c r="L57" s="1238"/>
      <c r="M57" s="1238"/>
      <c r="N57" s="1238"/>
      <c r="O57" s="1240">
        <v>47.1</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15"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553</v>
      </c>
      <c r="H73" s="1228"/>
      <c r="I73" s="1233" t="s">
        <v>554</v>
      </c>
      <c r="J73" s="1233"/>
      <c r="K73" s="1248">
        <v>154.80000000000001</v>
      </c>
      <c r="L73" s="1248">
        <v>154.80000000000001</v>
      </c>
      <c r="M73" s="1236">
        <v>128.19999999999999</v>
      </c>
      <c r="N73" s="1236">
        <v>130.30000000000001</v>
      </c>
      <c r="O73" s="1236">
        <v>133.6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0">
        <v>17</v>
      </c>
      <c r="L75" s="1240">
        <v>16.399999999999999</v>
      </c>
      <c r="M75" s="1240">
        <v>16</v>
      </c>
      <c r="N75" s="1240">
        <v>15.3</v>
      </c>
      <c r="O75" s="1240">
        <v>14.8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556</v>
      </c>
      <c r="H77" s="1242"/>
      <c r="I77" s="1237" t="s">
        <v>554</v>
      </c>
      <c r="J77" s="1237"/>
      <c r="K77" s="1248">
        <v>35.299999999999997</v>
      </c>
      <c r="L77" s="1248">
        <v>29.4</v>
      </c>
      <c r="M77" s="1236">
        <v>18.899999999999999</v>
      </c>
      <c r="N77" s="1236">
        <v>10.199999999999999</v>
      </c>
      <c r="O77" s="1236">
        <v>20.2</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559</v>
      </c>
      <c r="J79" s="1247"/>
      <c r="K79" s="1250">
        <v>11.6</v>
      </c>
      <c r="L79" s="1250">
        <v>10.9</v>
      </c>
      <c r="M79" s="1250">
        <v>10.1</v>
      </c>
      <c r="N79" s="1250">
        <v>9.1</v>
      </c>
      <c r="O79" s="1250">
        <v>9.3000000000000007</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33861</v>
      </c>
      <c r="E3" s="116"/>
      <c r="F3" s="117">
        <v>70897</v>
      </c>
      <c r="G3" s="118"/>
      <c r="H3" s="119"/>
    </row>
    <row r="4" spans="1:8" x14ac:dyDescent="0.15">
      <c r="A4" s="120"/>
      <c r="B4" s="121"/>
      <c r="C4" s="122"/>
      <c r="D4" s="123">
        <v>21345</v>
      </c>
      <c r="E4" s="124"/>
      <c r="F4" s="125">
        <v>39878</v>
      </c>
      <c r="G4" s="126"/>
      <c r="H4" s="127"/>
    </row>
    <row r="5" spans="1:8" x14ac:dyDescent="0.15">
      <c r="A5" s="108" t="s">
        <v>512</v>
      </c>
      <c r="B5" s="113"/>
      <c r="C5" s="114"/>
      <c r="D5" s="115">
        <v>49919</v>
      </c>
      <c r="E5" s="116"/>
      <c r="F5" s="117">
        <v>66496</v>
      </c>
      <c r="G5" s="118"/>
      <c r="H5" s="119"/>
    </row>
    <row r="6" spans="1:8" x14ac:dyDescent="0.15">
      <c r="A6" s="120"/>
      <c r="B6" s="121"/>
      <c r="C6" s="122"/>
      <c r="D6" s="123">
        <v>19974</v>
      </c>
      <c r="E6" s="124"/>
      <c r="F6" s="125">
        <v>36530</v>
      </c>
      <c r="G6" s="126"/>
      <c r="H6" s="127"/>
    </row>
    <row r="7" spans="1:8" x14ac:dyDescent="0.15">
      <c r="A7" s="108" t="s">
        <v>513</v>
      </c>
      <c r="B7" s="113"/>
      <c r="C7" s="114"/>
      <c r="D7" s="115">
        <v>61072</v>
      </c>
      <c r="E7" s="116"/>
      <c r="F7" s="117">
        <v>82748</v>
      </c>
      <c r="G7" s="118"/>
      <c r="H7" s="119"/>
    </row>
    <row r="8" spans="1:8" x14ac:dyDescent="0.15">
      <c r="A8" s="120"/>
      <c r="B8" s="121"/>
      <c r="C8" s="122"/>
      <c r="D8" s="123">
        <v>29759</v>
      </c>
      <c r="E8" s="124"/>
      <c r="F8" s="125">
        <v>44732</v>
      </c>
      <c r="G8" s="126"/>
      <c r="H8" s="127"/>
    </row>
    <row r="9" spans="1:8" x14ac:dyDescent="0.15">
      <c r="A9" s="108" t="s">
        <v>514</v>
      </c>
      <c r="B9" s="113"/>
      <c r="C9" s="114"/>
      <c r="D9" s="115">
        <v>107795</v>
      </c>
      <c r="E9" s="116"/>
      <c r="F9" s="117">
        <v>91837</v>
      </c>
      <c r="G9" s="118"/>
      <c r="H9" s="119"/>
    </row>
    <row r="10" spans="1:8" x14ac:dyDescent="0.15">
      <c r="A10" s="120"/>
      <c r="B10" s="121"/>
      <c r="C10" s="122"/>
      <c r="D10" s="123">
        <v>33090</v>
      </c>
      <c r="E10" s="124"/>
      <c r="F10" s="125">
        <v>54439</v>
      </c>
      <c r="G10" s="126"/>
      <c r="H10" s="127"/>
    </row>
    <row r="11" spans="1:8" x14ac:dyDescent="0.15">
      <c r="A11" s="108" t="s">
        <v>515</v>
      </c>
      <c r="B11" s="113"/>
      <c r="C11" s="114"/>
      <c r="D11" s="115">
        <v>117093</v>
      </c>
      <c r="E11" s="116"/>
      <c r="F11" s="117">
        <v>106092</v>
      </c>
      <c r="G11" s="118"/>
      <c r="H11" s="119"/>
    </row>
    <row r="12" spans="1:8" x14ac:dyDescent="0.15">
      <c r="A12" s="120"/>
      <c r="B12" s="121"/>
      <c r="C12" s="128"/>
      <c r="D12" s="123">
        <v>55972</v>
      </c>
      <c r="E12" s="124"/>
      <c r="F12" s="125">
        <v>44299</v>
      </c>
      <c r="G12" s="126"/>
      <c r="H12" s="127"/>
    </row>
    <row r="13" spans="1:8" x14ac:dyDescent="0.15">
      <c r="A13" s="108"/>
      <c r="B13" s="113"/>
      <c r="C13" s="129"/>
      <c r="D13" s="130">
        <v>73948</v>
      </c>
      <c r="E13" s="131"/>
      <c r="F13" s="132">
        <v>83614</v>
      </c>
      <c r="G13" s="133"/>
      <c r="H13" s="119"/>
    </row>
    <row r="14" spans="1:8" x14ac:dyDescent="0.15">
      <c r="A14" s="120"/>
      <c r="B14" s="121"/>
      <c r="C14" s="122"/>
      <c r="D14" s="123">
        <v>32028</v>
      </c>
      <c r="E14" s="124"/>
      <c r="F14" s="125">
        <v>43976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5.79</v>
      </c>
      <c r="C19" s="134">
        <f>ROUND(VALUE(SUBSTITUTE(実質収支比率等に係る経年分析!G$48,"▲","-")),2)</f>
        <v>5.53</v>
      </c>
      <c r="D19" s="134">
        <f>ROUND(VALUE(SUBSTITUTE(実質収支比率等に係る経年分析!H$48,"▲","-")),2)</f>
        <v>4.8600000000000003</v>
      </c>
      <c r="E19" s="134">
        <f>ROUND(VALUE(SUBSTITUTE(実質収支比率等に係る経年分析!I$48,"▲","-")),2)</f>
        <v>4.3099999999999996</v>
      </c>
      <c r="F19" s="134">
        <f>ROUND(VALUE(SUBSTITUTE(実質収支比率等に係る経年分析!J$48,"▲","-")),2)</f>
        <v>4.29</v>
      </c>
    </row>
    <row r="20" spans="1:11" x14ac:dyDescent="0.15">
      <c r="A20" s="134" t="s">
        <v>43</v>
      </c>
      <c r="B20" s="134">
        <f>ROUND(VALUE(SUBSTITUTE(実質収支比率等に係る経年分析!F$47,"▲","-")),2)</f>
        <v>17.510000000000002</v>
      </c>
      <c r="C20" s="134">
        <f>ROUND(VALUE(SUBSTITUTE(実質収支比率等に係る経年分析!G$47,"▲","-")),2)</f>
        <v>20.68</v>
      </c>
      <c r="D20" s="134">
        <f>ROUND(VALUE(SUBSTITUTE(実質収支比率等に係る経年分析!H$47,"▲","-")),2)</f>
        <v>23.19</v>
      </c>
      <c r="E20" s="134">
        <f>ROUND(VALUE(SUBSTITUTE(実質収支比率等に係る経年分析!I$47,"▲","-")),2)</f>
        <v>18</v>
      </c>
      <c r="F20" s="134">
        <f>ROUND(VALUE(SUBSTITUTE(実質収支比率等に係る経年分析!J$47,"▲","-")),2)</f>
        <v>14.97</v>
      </c>
    </row>
    <row r="21" spans="1:11" x14ac:dyDescent="0.15">
      <c r="A21" s="134" t="s">
        <v>44</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-1.06</v>
      </c>
      <c r="E21" s="134">
        <f>IF(ISNUMBER(VALUE(SUBSTITUTE(実質収支比率等に係る経年分析!I$49,"▲","-"))),ROUND(VALUE(SUBSTITUTE(実質収支比率等に係る経年分析!I$49,"▲","-")),2),NA())</f>
        <v>-9.56</v>
      </c>
      <c r="F21" s="134">
        <f>IF(ISNUMBER(VALUE(SUBSTITUTE(実質収支比率等に係る経年分析!J$49,"▲","-"))),ROUND(VALUE(SUBSTITUTE(実質収支比率等に係る経年分析!J$49,"▲","-")),2),NA())</f>
        <v>-5.04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村田町農業集落排水事業特別会計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村田町後期高齢者医療特別会計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村田町公共下水道事業特別会計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x14ac:dyDescent="0.15">
      <c r="A32" s="135" t="str">
        <f>IF(連結実質赤字比率に係る赤字・黒字の構成分析!C$38="",NA(),連結実質赤字比率に係る赤字・黒字の構成分析!C$38)</f>
        <v>村田町国民健康保険事業特別会計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村田町介護保険事業特別会計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x14ac:dyDescent="0.15">
      <c r="A34" s="135" t="str">
        <f>IF(連結実質赤字比率に係る赤字・黒字の構成分析!C$36="",NA(),連結実質赤字比率に係る赤字・黒字の構成分析!C$36)</f>
        <v>村田町工業用水道事業会計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4.3099999999999996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4.29</v>
      </c>
    </row>
    <row r="36" spans="1:16" x14ac:dyDescent="0.15">
      <c r="A36" s="135" t="str">
        <f>IF(連結実質赤字比率に係る赤字・黒字の構成分析!C$34="",NA(),連結実質赤字比率に係る赤字・黒字の構成分析!C$34)</f>
        <v>村田町上水道事業会計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640</v>
      </c>
      <c r="E42" s="136"/>
      <c r="F42" s="136"/>
      <c r="G42" s="136">
        <f>'実質公債費比率（分子）の構造'!L$52</f>
        <v>632</v>
      </c>
      <c r="H42" s="136"/>
      <c r="I42" s="136"/>
      <c r="J42" s="136">
        <f>'実質公債費比率（分子）の構造'!M$52</f>
        <v>634</v>
      </c>
      <c r="K42" s="136"/>
      <c r="L42" s="136"/>
      <c r="M42" s="136">
        <f>'実質公債費比率（分子）の構造'!N$52</f>
        <v>639</v>
      </c>
      <c r="N42" s="136"/>
      <c r="O42" s="136"/>
      <c r="P42" s="136">
        <f>'実質公債費比率（分子）の構造'!O$52</f>
        <v>597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16</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62</v>
      </c>
      <c r="C45" s="136"/>
      <c r="D45" s="136"/>
      <c r="E45" s="136">
        <f>'実質公債費比率（分子）の構造'!L$49</f>
        <v>66</v>
      </c>
      <c r="F45" s="136"/>
      <c r="G45" s="136"/>
      <c r="H45" s="136">
        <f>'実質公債費比率（分子）の構造'!M$49</f>
        <v>74</v>
      </c>
      <c r="I45" s="136"/>
      <c r="J45" s="136"/>
      <c r="K45" s="136">
        <f>'実質公債費比率（分子）の構造'!N$49</f>
        <v>82</v>
      </c>
      <c r="L45" s="136"/>
      <c r="M45" s="136"/>
      <c r="N45" s="136">
        <f>'実質公債費比率（分子）の構造'!O$49</f>
        <v>85</v>
      </c>
      <c r="O45" s="136"/>
      <c r="P45" s="136"/>
    </row>
    <row r="46" spans="1:16" x14ac:dyDescent="0.15">
      <c r="A46" s="136" t="s">
        <v>55</v>
      </c>
      <c r="B46" s="136">
        <f>'実質公債費比率（分子）の構造'!K$48</f>
        <v>237</v>
      </c>
      <c r="C46" s="136"/>
      <c r="D46" s="136"/>
      <c r="E46" s="136">
        <f>'実質公債費比率（分子）の構造'!L$48</f>
        <v>211</v>
      </c>
      <c r="F46" s="136"/>
      <c r="G46" s="136"/>
      <c r="H46" s="136">
        <f>'実質公債費比率（分子）の構造'!M$48</f>
        <v>209</v>
      </c>
      <c r="I46" s="136"/>
      <c r="J46" s="136"/>
      <c r="K46" s="136">
        <f>'実質公債費比率（分子）の構造'!N$48</f>
        <v>192</v>
      </c>
      <c r="L46" s="136"/>
      <c r="M46" s="136"/>
      <c r="N46" s="136">
        <f>'実質公債費比率（分子）の構造'!O$48</f>
        <v>198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864</v>
      </c>
      <c r="C49" s="136"/>
      <c r="D49" s="136"/>
      <c r="E49" s="136">
        <f>'実質公債費比率（分子）の構造'!L$45</f>
        <v>845</v>
      </c>
      <c r="F49" s="136"/>
      <c r="G49" s="136"/>
      <c r="H49" s="136">
        <f>'実質公債費比率（分子）の構造'!M$45</f>
        <v>849</v>
      </c>
      <c r="I49" s="136"/>
      <c r="J49" s="136"/>
      <c r="K49" s="136">
        <f>'実質公債費比率（分子）の構造'!N$45</f>
        <v>811</v>
      </c>
      <c r="L49" s="136"/>
      <c r="M49" s="136"/>
      <c r="N49" s="136">
        <f>'実質公債費比率（分子）の構造'!O$45</f>
        <v>766</v>
      </c>
      <c r="O49" s="136"/>
      <c r="P49" s="136"/>
    </row>
    <row r="50" spans="1:16" x14ac:dyDescent="0.15">
      <c r="A50" s="136" t="s">
        <v>59</v>
      </c>
      <c r="B50" s="136" t="e">
        <f>NA()</f>
        <v>#N/A</v>
      </c>
      <c r="C50" s="136">
        <f>IF(ISNUMBER('実質公債費比率（分子）の構造'!K$53),'実質公債費比率（分子）の構造'!K$53,NA())</f>
        <v>538</v>
      </c>
      <c r="D50" s="136" t="e">
        <f>NA()</f>
        <v>#N/A</v>
      </c>
      <c r="E50" s="136" t="e">
        <f>NA()</f>
        <v>#N/A</v>
      </c>
      <c r="F50" s="136">
        <f>IF(ISNUMBER('実質公債費比率（分子）の構造'!L$53),'実質公債費比率（分子）の構造'!L$53,NA())</f>
        <v>506</v>
      </c>
      <c r="G50" s="136" t="e">
        <f>NA()</f>
        <v>#N/A</v>
      </c>
      <c r="H50" s="136" t="e">
        <f>NA()</f>
        <v>#N/A</v>
      </c>
      <c r="I50" s="136">
        <f>IF(ISNUMBER('実質公債費比率（分子）の構造'!M$53),'実質公債費比率（分子）の構造'!M$53,NA())</f>
        <v>498</v>
      </c>
      <c r="J50" s="136" t="e">
        <f>NA()</f>
        <v>#N/A</v>
      </c>
      <c r="K50" s="136" t="e">
        <f>NA()</f>
        <v>#N/A</v>
      </c>
      <c r="L50" s="136">
        <f>IF(ISNUMBER('実質公債費比率（分子）の構造'!N$53),'実質公債費比率（分子）の構造'!N$53,NA())</f>
        <v>446</v>
      </c>
      <c r="M50" s="136" t="e">
        <f>NA()</f>
        <v>#N/A</v>
      </c>
      <c r="N50" s="136" t="e">
        <f>NA()</f>
        <v>#N/A</v>
      </c>
      <c r="O50" s="136">
        <f>IF(ISNUMBER('実質公債費比率（分子）の構造'!O$53),'実質公債費比率（分子）の構造'!O$53,NA())</f>
        <v>452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6477</v>
      </c>
      <c r="E56" s="135"/>
      <c r="F56" s="135"/>
      <c r="G56" s="135">
        <f>'将来負担比率（分子）の構造'!J$51</f>
        <v>6331</v>
      </c>
      <c r="H56" s="135"/>
      <c r="I56" s="135"/>
      <c r="J56" s="135">
        <f>'将来負担比率（分子）の構造'!K$51</f>
        <v>6175</v>
      </c>
      <c r="K56" s="135"/>
      <c r="L56" s="135"/>
      <c r="M56" s="135">
        <f>'将来負担比率（分子）の構造'!L$51</f>
        <v>6113</v>
      </c>
      <c r="N56" s="135"/>
      <c r="O56" s="135"/>
      <c r="P56" s="135">
        <f>'将来負担比率（分子）の構造'!M$51</f>
        <v>5944</v>
      </c>
    </row>
    <row r="57" spans="1:16" x14ac:dyDescent="0.15">
      <c r="A57" s="135" t="s">
        <v>35</v>
      </c>
      <c r="B57" s="135"/>
      <c r="C57" s="135"/>
      <c r="D57" s="135">
        <f>'将来負担比率（分子）の構造'!I$50</f>
        <v>326</v>
      </c>
      <c r="E57" s="135"/>
      <c r="F57" s="135"/>
      <c r="G57" s="135">
        <f>'将来負担比率（分子）の構造'!J$50</f>
        <v>278</v>
      </c>
      <c r="H57" s="135"/>
      <c r="I57" s="135"/>
      <c r="J57" s="135">
        <f>'将来負担比率（分子）の構造'!K$50</f>
        <v>202</v>
      </c>
      <c r="K57" s="135"/>
      <c r="L57" s="135"/>
      <c r="M57" s="135">
        <f>'将来負担比率（分子）の構造'!L$50</f>
        <v>159</v>
      </c>
      <c r="N57" s="135"/>
      <c r="O57" s="135"/>
      <c r="P57" s="135">
        <f>'将来負担比率（分子）の構造'!M$50</f>
        <v>143</v>
      </c>
    </row>
    <row r="58" spans="1:16" x14ac:dyDescent="0.15">
      <c r="A58" s="135" t="s">
        <v>34</v>
      </c>
      <c r="B58" s="135"/>
      <c r="C58" s="135"/>
      <c r="D58" s="135">
        <f>'将来負担比率（分子）の構造'!I$49</f>
        <v>1252</v>
      </c>
      <c r="E58" s="135"/>
      <c r="F58" s="135"/>
      <c r="G58" s="135">
        <f>'将来負担比率（分子）の構造'!J$49</f>
        <v>1493</v>
      </c>
      <c r="H58" s="135"/>
      <c r="I58" s="135"/>
      <c r="J58" s="135">
        <f>'将来負担比率（分子）の構造'!K$49</f>
        <v>1643</v>
      </c>
      <c r="K58" s="135"/>
      <c r="L58" s="135"/>
      <c r="M58" s="135">
        <f>'将来負担比率（分子）の構造'!L$49</f>
        <v>1202</v>
      </c>
      <c r="N58" s="135"/>
      <c r="O58" s="135"/>
      <c r="P58" s="135">
        <f>'将来負担比率（分子）の構造'!M$49</f>
        <v>1069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1053</v>
      </c>
      <c r="C62" s="135"/>
      <c r="D62" s="135"/>
      <c r="E62" s="135">
        <f>'将来負担比率（分子）の構造'!J$45</f>
        <v>1466</v>
      </c>
      <c r="F62" s="135"/>
      <c r="G62" s="135"/>
      <c r="H62" s="135">
        <f>'将来負担比率（分子）の構造'!K$45</f>
        <v>1072</v>
      </c>
      <c r="I62" s="135"/>
      <c r="J62" s="135"/>
      <c r="K62" s="135">
        <f>'将来負担比率（分子）の構造'!L$45</f>
        <v>892</v>
      </c>
      <c r="L62" s="135"/>
      <c r="M62" s="135"/>
      <c r="N62" s="135">
        <f>'将来負担比率（分子）の構造'!M$45</f>
        <v>871</v>
      </c>
      <c r="O62" s="135"/>
      <c r="P62" s="135"/>
    </row>
    <row r="63" spans="1:16" x14ac:dyDescent="0.15">
      <c r="A63" s="135" t="s">
        <v>28</v>
      </c>
      <c r="B63" s="135">
        <f>'将来負担比率（分子）の構造'!I$44</f>
        <v>1124</v>
      </c>
      <c r="C63" s="135"/>
      <c r="D63" s="135"/>
      <c r="E63" s="135">
        <f>'将来負担比率（分子）の構造'!J$44</f>
        <v>1242</v>
      </c>
      <c r="F63" s="135"/>
      <c r="G63" s="135"/>
      <c r="H63" s="135">
        <f>'将来負担比率（分子）の構造'!K$44</f>
        <v>1275</v>
      </c>
      <c r="I63" s="135"/>
      <c r="J63" s="135"/>
      <c r="K63" s="135">
        <f>'将来負担比率（分子）の構造'!L$44</f>
        <v>1239</v>
      </c>
      <c r="L63" s="135"/>
      <c r="M63" s="135"/>
      <c r="N63" s="135">
        <f>'将来負担比率（分子）の構造'!M$44</f>
        <v>1219</v>
      </c>
      <c r="O63" s="135"/>
      <c r="P63" s="135"/>
    </row>
    <row r="64" spans="1:16" x14ac:dyDescent="0.15">
      <c r="A64" s="135" t="s">
        <v>27</v>
      </c>
      <c r="B64" s="135">
        <f>'将来負担比率（分子）の構造'!I$43</f>
        <v>2850</v>
      </c>
      <c r="C64" s="135"/>
      <c r="D64" s="135"/>
      <c r="E64" s="135">
        <f>'将来負担比率（分子）の構造'!J$43</f>
        <v>2612</v>
      </c>
      <c r="F64" s="135"/>
      <c r="G64" s="135"/>
      <c r="H64" s="135">
        <f>'将来負担比率（分子）の構造'!K$43</f>
        <v>2317</v>
      </c>
      <c r="I64" s="135"/>
      <c r="J64" s="135"/>
      <c r="K64" s="135">
        <f>'将来負担比率（分子）の構造'!L$43</f>
        <v>2049</v>
      </c>
      <c r="L64" s="135"/>
      <c r="M64" s="135"/>
      <c r="N64" s="135">
        <f>'将来負担比率（分子）の構造'!M$43</f>
        <v>1895</v>
      </c>
      <c r="O64" s="135"/>
      <c r="P64" s="135"/>
    </row>
    <row r="65" spans="1:16" x14ac:dyDescent="0.15">
      <c r="A65" s="135" t="s">
        <v>26</v>
      </c>
      <c r="B65" s="135">
        <f>'将来負担比率（分子）の構造'!I$42</f>
        <v>43</v>
      </c>
      <c r="C65" s="135"/>
      <c r="D65" s="135"/>
      <c r="E65" s="135">
        <f>'将来負担比率（分子）の構造'!J$42</f>
        <v>29</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7938</v>
      </c>
      <c r="C66" s="135"/>
      <c r="D66" s="135"/>
      <c r="E66" s="135">
        <f>'将来負担比率（分子）の構造'!J$41</f>
        <v>7707</v>
      </c>
      <c r="F66" s="135"/>
      <c r="G66" s="135"/>
      <c r="H66" s="135">
        <f>'将来負担比率（分子）の構造'!K$41</f>
        <v>7457</v>
      </c>
      <c r="I66" s="135"/>
      <c r="J66" s="135"/>
      <c r="K66" s="135">
        <f>'将来負担比率（分子）の構造'!L$41</f>
        <v>7284</v>
      </c>
      <c r="L66" s="135"/>
      <c r="M66" s="135"/>
      <c r="N66" s="135">
        <f>'将来負担比率（分子）の構造'!M$41</f>
        <v>7353</v>
      </c>
      <c r="O66" s="135"/>
      <c r="P66" s="135"/>
    </row>
    <row r="67" spans="1:16" x14ac:dyDescent="0.15">
      <c r="A67" s="135" t="s">
        <v>63</v>
      </c>
      <c r="B67" s="135" t="e">
        <f>NA()</f>
        <v>#N/A</v>
      </c>
      <c r="C67" s="135">
        <f>IF(ISNUMBER('将来負担比率（分子）の構造'!I$52), IF('将来負担比率（分子）の構造'!I$52 &lt; 0, 0, '将来負担比率（分子）の構造'!I$52), NA())</f>
        <v>4954</v>
      </c>
      <c r="D67" s="135" t="e">
        <f>NA()</f>
        <v>#N/A</v>
      </c>
      <c r="E67" s="135" t="e">
        <f>NA()</f>
        <v>#N/A</v>
      </c>
      <c r="F67" s="135">
        <f>IF(ISNUMBER('将来負担比率（分子）の構造'!J$52), IF('将来負担比率（分子）の構造'!J$52 &lt; 0, 0, '将来負担比率（分子）の構造'!J$52), NA())</f>
        <v>4954</v>
      </c>
      <c r="G67" s="135" t="e">
        <f>NA()</f>
        <v>#N/A</v>
      </c>
      <c r="H67" s="135" t="e">
        <f>NA()</f>
        <v>#N/A</v>
      </c>
      <c r="I67" s="135">
        <f>IF(ISNUMBER('将来負担比率（分子）の構造'!K$52), IF('将来負担比率（分子）の構造'!K$52 &lt; 0, 0, '将来負担比率（分子）の構造'!K$52), NA())</f>
        <v>4101</v>
      </c>
      <c r="J67" s="135" t="e">
        <f>NA()</f>
        <v>#N/A</v>
      </c>
      <c r="K67" s="135" t="e">
        <f>NA()</f>
        <v>#N/A</v>
      </c>
      <c r="L67" s="135">
        <f>IF(ISNUMBER('将来負担比率（分子）の構造'!L$52), IF('将来負担比率（分子）の構造'!L$52 &lt; 0, 0, '将来負担比率（分子）の構造'!L$52), NA())</f>
        <v>3990</v>
      </c>
      <c r="M67" s="135" t="e">
        <f>NA()</f>
        <v>#N/A</v>
      </c>
      <c r="N67" s="135" t="e">
        <f>NA()</f>
        <v>#N/A</v>
      </c>
      <c r="O67" s="135">
        <f>IF(ISNUMBER('将来負担比率（分子）の構造'!M$52), IF('将来負担比率（分子）の構造'!M$52 &lt; 0, 0, '将来負担比率（分子）の構造'!M$52), NA())</f>
        <v>4181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1380327</v>
      </c>
      <c r="S5" s="613"/>
      <c r="T5" s="613"/>
      <c r="U5" s="613"/>
      <c r="V5" s="613"/>
      <c r="W5" s="613"/>
      <c r="X5" s="613"/>
      <c r="Y5" s="614"/>
      <c r="Z5" s="615">
        <v>20.8</v>
      </c>
      <c r="AA5" s="615"/>
      <c r="AB5" s="615"/>
      <c r="AC5" s="615"/>
      <c r="AD5" s="616">
        <v>1380327</v>
      </c>
      <c r="AE5" s="616"/>
      <c r="AF5" s="616"/>
      <c r="AG5" s="616"/>
      <c r="AH5" s="616"/>
      <c r="AI5" s="616"/>
      <c r="AJ5" s="616"/>
      <c r="AK5" s="616"/>
      <c r="AL5" s="617">
        <v>39.1</v>
      </c>
      <c r="AM5" s="618"/>
      <c r="AN5" s="618"/>
      <c r="AO5" s="619"/>
      <c r="AP5" s="609" t="s">
        <v>205</v>
      </c>
      <c r="AQ5" s="610"/>
      <c r="AR5" s="610"/>
      <c r="AS5" s="610"/>
      <c r="AT5" s="610"/>
      <c r="AU5" s="610"/>
      <c r="AV5" s="610"/>
      <c r="AW5" s="610"/>
      <c r="AX5" s="610"/>
      <c r="AY5" s="610"/>
      <c r="AZ5" s="610"/>
      <c r="BA5" s="610"/>
      <c r="BB5" s="610"/>
      <c r="BC5" s="610"/>
      <c r="BD5" s="610"/>
      <c r="BE5" s="610"/>
      <c r="BF5" s="611"/>
      <c r="BG5" s="623">
        <v>1378352</v>
      </c>
      <c r="BH5" s="624"/>
      <c r="BI5" s="624"/>
      <c r="BJ5" s="624"/>
      <c r="BK5" s="624"/>
      <c r="BL5" s="624"/>
      <c r="BM5" s="624"/>
      <c r="BN5" s="625"/>
      <c r="BO5" s="626">
        <v>99.9</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72652</v>
      </c>
      <c r="S6" s="624"/>
      <c r="T6" s="624"/>
      <c r="U6" s="624"/>
      <c r="V6" s="624"/>
      <c r="W6" s="624"/>
      <c r="X6" s="624"/>
      <c r="Y6" s="625"/>
      <c r="Z6" s="626">
        <v>1.1000000000000001</v>
      </c>
      <c r="AA6" s="626"/>
      <c r="AB6" s="626"/>
      <c r="AC6" s="626"/>
      <c r="AD6" s="627">
        <v>72652</v>
      </c>
      <c r="AE6" s="627"/>
      <c r="AF6" s="627"/>
      <c r="AG6" s="627"/>
      <c r="AH6" s="627"/>
      <c r="AI6" s="627"/>
      <c r="AJ6" s="627"/>
      <c r="AK6" s="627"/>
      <c r="AL6" s="628">
        <v>2.1</v>
      </c>
      <c r="AM6" s="629"/>
      <c r="AN6" s="629"/>
      <c r="AO6" s="630"/>
      <c r="AP6" s="620" t="s">
        <v>211</v>
      </c>
      <c r="AQ6" s="621"/>
      <c r="AR6" s="621"/>
      <c r="AS6" s="621"/>
      <c r="AT6" s="621"/>
      <c r="AU6" s="621"/>
      <c r="AV6" s="621"/>
      <c r="AW6" s="621"/>
      <c r="AX6" s="621"/>
      <c r="AY6" s="621"/>
      <c r="AZ6" s="621"/>
      <c r="BA6" s="621"/>
      <c r="BB6" s="621"/>
      <c r="BC6" s="621"/>
      <c r="BD6" s="621"/>
      <c r="BE6" s="621"/>
      <c r="BF6" s="622"/>
      <c r="BG6" s="623">
        <v>1378352</v>
      </c>
      <c r="BH6" s="624"/>
      <c r="BI6" s="624"/>
      <c r="BJ6" s="624"/>
      <c r="BK6" s="624"/>
      <c r="BL6" s="624"/>
      <c r="BM6" s="624"/>
      <c r="BN6" s="625"/>
      <c r="BO6" s="626">
        <v>99.9</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101458</v>
      </c>
      <c r="CS6" s="624"/>
      <c r="CT6" s="624"/>
      <c r="CU6" s="624"/>
      <c r="CV6" s="624"/>
      <c r="CW6" s="624"/>
      <c r="CX6" s="624"/>
      <c r="CY6" s="625"/>
      <c r="CZ6" s="626">
        <v>1.6</v>
      </c>
      <c r="DA6" s="626"/>
      <c r="DB6" s="626"/>
      <c r="DC6" s="626"/>
      <c r="DD6" s="632" t="s">
        <v>206</v>
      </c>
      <c r="DE6" s="624"/>
      <c r="DF6" s="624"/>
      <c r="DG6" s="624"/>
      <c r="DH6" s="624"/>
      <c r="DI6" s="624"/>
      <c r="DJ6" s="624"/>
      <c r="DK6" s="624"/>
      <c r="DL6" s="624"/>
      <c r="DM6" s="624"/>
      <c r="DN6" s="624"/>
      <c r="DO6" s="624"/>
      <c r="DP6" s="625"/>
      <c r="DQ6" s="632">
        <v>100681</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1606</v>
      </c>
      <c r="S7" s="624"/>
      <c r="T7" s="624"/>
      <c r="U7" s="624"/>
      <c r="V7" s="624"/>
      <c r="W7" s="624"/>
      <c r="X7" s="624"/>
      <c r="Y7" s="625"/>
      <c r="Z7" s="626">
        <v>0</v>
      </c>
      <c r="AA7" s="626"/>
      <c r="AB7" s="626"/>
      <c r="AC7" s="626"/>
      <c r="AD7" s="627">
        <v>1606</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492435</v>
      </c>
      <c r="BH7" s="624"/>
      <c r="BI7" s="624"/>
      <c r="BJ7" s="624"/>
      <c r="BK7" s="624"/>
      <c r="BL7" s="624"/>
      <c r="BM7" s="624"/>
      <c r="BN7" s="625"/>
      <c r="BO7" s="626">
        <v>35.700000000000003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783840</v>
      </c>
      <c r="CS7" s="624"/>
      <c r="CT7" s="624"/>
      <c r="CU7" s="624"/>
      <c r="CV7" s="624"/>
      <c r="CW7" s="624"/>
      <c r="CX7" s="624"/>
      <c r="CY7" s="625"/>
      <c r="CZ7" s="626">
        <v>12.3</v>
      </c>
      <c r="DA7" s="626"/>
      <c r="DB7" s="626"/>
      <c r="DC7" s="626"/>
      <c r="DD7" s="632">
        <v>38454</v>
      </c>
      <c r="DE7" s="624"/>
      <c r="DF7" s="624"/>
      <c r="DG7" s="624"/>
      <c r="DH7" s="624"/>
      <c r="DI7" s="624"/>
      <c r="DJ7" s="624"/>
      <c r="DK7" s="624"/>
      <c r="DL7" s="624"/>
      <c r="DM7" s="624"/>
      <c r="DN7" s="624"/>
      <c r="DO7" s="624"/>
      <c r="DP7" s="625"/>
      <c r="DQ7" s="632">
        <v>673924</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3591</v>
      </c>
      <c r="S8" s="624"/>
      <c r="T8" s="624"/>
      <c r="U8" s="624"/>
      <c r="V8" s="624"/>
      <c r="W8" s="624"/>
      <c r="X8" s="624"/>
      <c r="Y8" s="625"/>
      <c r="Z8" s="626">
        <v>0.1</v>
      </c>
      <c r="AA8" s="626"/>
      <c r="AB8" s="626"/>
      <c r="AC8" s="626"/>
      <c r="AD8" s="627">
        <v>3591</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17966</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1497760</v>
      </c>
      <c r="CS8" s="624"/>
      <c r="CT8" s="624"/>
      <c r="CU8" s="624"/>
      <c r="CV8" s="624"/>
      <c r="CW8" s="624"/>
      <c r="CX8" s="624"/>
      <c r="CY8" s="625"/>
      <c r="CZ8" s="626">
        <v>23.5</v>
      </c>
      <c r="DA8" s="626"/>
      <c r="DB8" s="626"/>
      <c r="DC8" s="626"/>
      <c r="DD8" s="632">
        <v>225295</v>
      </c>
      <c r="DE8" s="624"/>
      <c r="DF8" s="624"/>
      <c r="DG8" s="624"/>
      <c r="DH8" s="624"/>
      <c r="DI8" s="624"/>
      <c r="DJ8" s="624"/>
      <c r="DK8" s="624"/>
      <c r="DL8" s="624"/>
      <c r="DM8" s="624"/>
      <c r="DN8" s="624"/>
      <c r="DO8" s="624"/>
      <c r="DP8" s="625"/>
      <c r="DQ8" s="632">
        <v>801684</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3680</v>
      </c>
      <c r="S9" s="624"/>
      <c r="T9" s="624"/>
      <c r="U9" s="624"/>
      <c r="V9" s="624"/>
      <c r="W9" s="624"/>
      <c r="X9" s="624"/>
      <c r="Y9" s="625"/>
      <c r="Z9" s="626">
        <v>0.1</v>
      </c>
      <c r="AA9" s="626"/>
      <c r="AB9" s="626"/>
      <c r="AC9" s="626"/>
      <c r="AD9" s="627">
        <v>3680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355477</v>
      </c>
      <c r="BH9" s="624"/>
      <c r="BI9" s="624"/>
      <c r="BJ9" s="624"/>
      <c r="BK9" s="624"/>
      <c r="BL9" s="624"/>
      <c r="BM9" s="624"/>
      <c r="BN9" s="625"/>
      <c r="BO9" s="626">
        <v>25.8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786732</v>
      </c>
      <c r="CS9" s="624"/>
      <c r="CT9" s="624"/>
      <c r="CU9" s="624"/>
      <c r="CV9" s="624"/>
      <c r="CW9" s="624"/>
      <c r="CX9" s="624"/>
      <c r="CY9" s="625"/>
      <c r="CZ9" s="626">
        <v>12.4</v>
      </c>
      <c r="DA9" s="626"/>
      <c r="DB9" s="626"/>
      <c r="DC9" s="626"/>
      <c r="DD9" s="632">
        <v>8034</v>
      </c>
      <c r="DE9" s="624"/>
      <c r="DF9" s="624"/>
      <c r="DG9" s="624"/>
      <c r="DH9" s="624"/>
      <c r="DI9" s="624"/>
      <c r="DJ9" s="624"/>
      <c r="DK9" s="624"/>
      <c r="DL9" s="624"/>
      <c r="DM9" s="624"/>
      <c r="DN9" s="624"/>
      <c r="DO9" s="624"/>
      <c r="DP9" s="625"/>
      <c r="DQ9" s="632">
        <v>749911</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231550</v>
      </c>
      <c r="S10" s="624"/>
      <c r="T10" s="624"/>
      <c r="U10" s="624"/>
      <c r="V10" s="624"/>
      <c r="W10" s="624"/>
      <c r="X10" s="624"/>
      <c r="Y10" s="625"/>
      <c r="Z10" s="626">
        <v>3.5</v>
      </c>
      <c r="AA10" s="626"/>
      <c r="AB10" s="626"/>
      <c r="AC10" s="626"/>
      <c r="AD10" s="627">
        <v>231550</v>
      </c>
      <c r="AE10" s="627"/>
      <c r="AF10" s="627"/>
      <c r="AG10" s="627"/>
      <c r="AH10" s="627"/>
      <c r="AI10" s="627"/>
      <c r="AJ10" s="627"/>
      <c r="AK10" s="627"/>
      <c r="AL10" s="628">
        <v>6.6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32329</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38616</v>
      </c>
      <c r="CS10" s="624"/>
      <c r="CT10" s="624"/>
      <c r="CU10" s="624"/>
      <c r="CV10" s="624"/>
      <c r="CW10" s="624"/>
      <c r="CX10" s="624"/>
      <c r="CY10" s="625"/>
      <c r="CZ10" s="626">
        <v>0.6</v>
      </c>
      <c r="DA10" s="626"/>
      <c r="DB10" s="626"/>
      <c r="DC10" s="626"/>
      <c r="DD10" s="632">
        <v>13858</v>
      </c>
      <c r="DE10" s="624"/>
      <c r="DF10" s="624"/>
      <c r="DG10" s="624"/>
      <c r="DH10" s="624"/>
      <c r="DI10" s="624"/>
      <c r="DJ10" s="624"/>
      <c r="DK10" s="624"/>
      <c r="DL10" s="624"/>
      <c r="DM10" s="624"/>
      <c r="DN10" s="624"/>
      <c r="DO10" s="624"/>
      <c r="DP10" s="625"/>
      <c r="DQ10" s="632">
        <v>20232</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12094</v>
      </c>
      <c r="S11" s="624"/>
      <c r="T11" s="624"/>
      <c r="U11" s="624"/>
      <c r="V11" s="624"/>
      <c r="W11" s="624"/>
      <c r="X11" s="624"/>
      <c r="Y11" s="625"/>
      <c r="Z11" s="626">
        <v>0.2</v>
      </c>
      <c r="AA11" s="626"/>
      <c r="AB11" s="626"/>
      <c r="AC11" s="626"/>
      <c r="AD11" s="627">
        <v>12094</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86663</v>
      </c>
      <c r="BH11" s="624"/>
      <c r="BI11" s="624"/>
      <c r="BJ11" s="624"/>
      <c r="BK11" s="624"/>
      <c r="BL11" s="624"/>
      <c r="BM11" s="624"/>
      <c r="BN11" s="625"/>
      <c r="BO11" s="626">
        <v>6.3</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265260</v>
      </c>
      <c r="CS11" s="624"/>
      <c r="CT11" s="624"/>
      <c r="CU11" s="624"/>
      <c r="CV11" s="624"/>
      <c r="CW11" s="624"/>
      <c r="CX11" s="624"/>
      <c r="CY11" s="625"/>
      <c r="CZ11" s="626">
        <v>4.2</v>
      </c>
      <c r="DA11" s="626"/>
      <c r="DB11" s="626"/>
      <c r="DC11" s="626"/>
      <c r="DD11" s="632">
        <v>55634</v>
      </c>
      <c r="DE11" s="624"/>
      <c r="DF11" s="624"/>
      <c r="DG11" s="624"/>
      <c r="DH11" s="624"/>
      <c r="DI11" s="624"/>
      <c r="DJ11" s="624"/>
      <c r="DK11" s="624"/>
      <c r="DL11" s="624"/>
      <c r="DM11" s="624"/>
      <c r="DN11" s="624"/>
      <c r="DO11" s="624"/>
      <c r="DP11" s="625"/>
      <c r="DQ11" s="632">
        <v>173951</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739200</v>
      </c>
      <c r="BH12" s="624"/>
      <c r="BI12" s="624"/>
      <c r="BJ12" s="624"/>
      <c r="BK12" s="624"/>
      <c r="BL12" s="624"/>
      <c r="BM12" s="624"/>
      <c r="BN12" s="625"/>
      <c r="BO12" s="626">
        <v>53.6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91046</v>
      </c>
      <c r="CS12" s="624"/>
      <c r="CT12" s="624"/>
      <c r="CU12" s="624"/>
      <c r="CV12" s="624"/>
      <c r="CW12" s="624"/>
      <c r="CX12" s="624"/>
      <c r="CY12" s="625"/>
      <c r="CZ12" s="626">
        <v>1.4</v>
      </c>
      <c r="DA12" s="626"/>
      <c r="DB12" s="626"/>
      <c r="DC12" s="626"/>
      <c r="DD12" s="632" t="s">
        <v>108</v>
      </c>
      <c r="DE12" s="624"/>
      <c r="DF12" s="624"/>
      <c r="DG12" s="624"/>
      <c r="DH12" s="624"/>
      <c r="DI12" s="624"/>
      <c r="DJ12" s="624"/>
      <c r="DK12" s="624"/>
      <c r="DL12" s="624"/>
      <c r="DM12" s="624"/>
      <c r="DN12" s="624"/>
      <c r="DO12" s="624"/>
      <c r="DP12" s="625"/>
      <c r="DQ12" s="632">
        <v>78842</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17606</v>
      </c>
      <c r="S13" s="624"/>
      <c r="T13" s="624"/>
      <c r="U13" s="624"/>
      <c r="V13" s="624"/>
      <c r="W13" s="624"/>
      <c r="X13" s="624"/>
      <c r="Y13" s="625"/>
      <c r="Z13" s="626">
        <v>0.3</v>
      </c>
      <c r="AA13" s="626"/>
      <c r="AB13" s="626"/>
      <c r="AC13" s="626"/>
      <c r="AD13" s="627">
        <v>17606</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738311</v>
      </c>
      <c r="BH13" s="624"/>
      <c r="BI13" s="624"/>
      <c r="BJ13" s="624"/>
      <c r="BK13" s="624"/>
      <c r="BL13" s="624"/>
      <c r="BM13" s="624"/>
      <c r="BN13" s="625"/>
      <c r="BO13" s="626">
        <v>53.5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547257</v>
      </c>
      <c r="CS13" s="624"/>
      <c r="CT13" s="624"/>
      <c r="CU13" s="624"/>
      <c r="CV13" s="624"/>
      <c r="CW13" s="624"/>
      <c r="CX13" s="624"/>
      <c r="CY13" s="625"/>
      <c r="CZ13" s="626">
        <v>8.6</v>
      </c>
      <c r="DA13" s="626"/>
      <c r="DB13" s="626"/>
      <c r="DC13" s="626"/>
      <c r="DD13" s="632">
        <v>360881</v>
      </c>
      <c r="DE13" s="624"/>
      <c r="DF13" s="624"/>
      <c r="DG13" s="624"/>
      <c r="DH13" s="624"/>
      <c r="DI13" s="624"/>
      <c r="DJ13" s="624"/>
      <c r="DK13" s="624"/>
      <c r="DL13" s="624"/>
      <c r="DM13" s="624"/>
      <c r="DN13" s="624"/>
      <c r="DO13" s="624"/>
      <c r="DP13" s="625"/>
      <c r="DQ13" s="632">
        <v>265979</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31984</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197580</v>
      </c>
      <c r="CS14" s="624"/>
      <c r="CT14" s="624"/>
      <c r="CU14" s="624"/>
      <c r="CV14" s="624"/>
      <c r="CW14" s="624"/>
      <c r="CX14" s="624"/>
      <c r="CY14" s="625"/>
      <c r="CZ14" s="626">
        <v>3.1</v>
      </c>
      <c r="DA14" s="626"/>
      <c r="DB14" s="626"/>
      <c r="DC14" s="626"/>
      <c r="DD14" s="632">
        <v>1890</v>
      </c>
      <c r="DE14" s="624"/>
      <c r="DF14" s="624"/>
      <c r="DG14" s="624"/>
      <c r="DH14" s="624"/>
      <c r="DI14" s="624"/>
      <c r="DJ14" s="624"/>
      <c r="DK14" s="624"/>
      <c r="DL14" s="624"/>
      <c r="DM14" s="624"/>
      <c r="DN14" s="624"/>
      <c r="DO14" s="624"/>
      <c r="DP14" s="625"/>
      <c r="DQ14" s="632">
        <v>197357</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4477</v>
      </c>
      <c r="S15" s="624"/>
      <c r="T15" s="624"/>
      <c r="U15" s="624"/>
      <c r="V15" s="624"/>
      <c r="W15" s="624"/>
      <c r="X15" s="624"/>
      <c r="Y15" s="625"/>
      <c r="Z15" s="626">
        <v>0.1</v>
      </c>
      <c r="AA15" s="626"/>
      <c r="AB15" s="626"/>
      <c r="AC15" s="626"/>
      <c r="AD15" s="627">
        <v>4477</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114733</v>
      </c>
      <c r="BH15" s="624"/>
      <c r="BI15" s="624"/>
      <c r="BJ15" s="624"/>
      <c r="BK15" s="624"/>
      <c r="BL15" s="624"/>
      <c r="BM15" s="624"/>
      <c r="BN15" s="625"/>
      <c r="BO15" s="626">
        <v>8.3000000000000007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1183954</v>
      </c>
      <c r="CS15" s="624"/>
      <c r="CT15" s="624"/>
      <c r="CU15" s="624"/>
      <c r="CV15" s="624"/>
      <c r="CW15" s="624"/>
      <c r="CX15" s="624"/>
      <c r="CY15" s="625"/>
      <c r="CZ15" s="626">
        <v>18.600000000000001</v>
      </c>
      <c r="DA15" s="626"/>
      <c r="DB15" s="626"/>
      <c r="DC15" s="626"/>
      <c r="DD15" s="632">
        <v>644283</v>
      </c>
      <c r="DE15" s="624"/>
      <c r="DF15" s="624"/>
      <c r="DG15" s="624"/>
      <c r="DH15" s="624"/>
      <c r="DI15" s="624"/>
      <c r="DJ15" s="624"/>
      <c r="DK15" s="624"/>
      <c r="DL15" s="624"/>
      <c r="DM15" s="624"/>
      <c r="DN15" s="624"/>
      <c r="DO15" s="624"/>
      <c r="DP15" s="625"/>
      <c r="DQ15" s="632">
        <v>519537</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2232826</v>
      </c>
      <c r="S16" s="624"/>
      <c r="T16" s="624"/>
      <c r="U16" s="624"/>
      <c r="V16" s="624"/>
      <c r="W16" s="624"/>
      <c r="X16" s="624"/>
      <c r="Y16" s="625"/>
      <c r="Z16" s="626">
        <v>33.700000000000003</v>
      </c>
      <c r="AA16" s="626"/>
      <c r="AB16" s="626"/>
      <c r="AC16" s="626"/>
      <c r="AD16" s="627">
        <v>1791766</v>
      </c>
      <c r="AE16" s="627"/>
      <c r="AF16" s="627"/>
      <c r="AG16" s="627"/>
      <c r="AH16" s="627"/>
      <c r="AI16" s="627"/>
      <c r="AJ16" s="627"/>
      <c r="AK16" s="627"/>
      <c r="AL16" s="628">
        <v>50.8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109889</v>
      </c>
      <c r="CS16" s="624"/>
      <c r="CT16" s="624"/>
      <c r="CU16" s="624"/>
      <c r="CV16" s="624"/>
      <c r="CW16" s="624"/>
      <c r="CX16" s="624"/>
      <c r="CY16" s="625"/>
      <c r="CZ16" s="626">
        <v>1.7</v>
      </c>
      <c r="DA16" s="626"/>
      <c r="DB16" s="626"/>
      <c r="DC16" s="626"/>
      <c r="DD16" s="632" t="s">
        <v>108</v>
      </c>
      <c r="DE16" s="624"/>
      <c r="DF16" s="624"/>
      <c r="DG16" s="624"/>
      <c r="DH16" s="624"/>
      <c r="DI16" s="624"/>
      <c r="DJ16" s="624"/>
      <c r="DK16" s="624"/>
      <c r="DL16" s="624"/>
      <c r="DM16" s="624"/>
      <c r="DN16" s="624"/>
      <c r="DO16" s="624"/>
      <c r="DP16" s="625"/>
      <c r="DQ16" s="632">
        <v>33888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1791766</v>
      </c>
      <c r="S17" s="624"/>
      <c r="T17" s="624"/>
      <c r="U17" s="624"/>
      <c r="V17" s="624"/>
      <c r="W17" s="624"/>
      <c r="X17" s="624"/>
      <c r="Y17" s="625"/>
      <c r="Z17" s="626">
        <v>27</v>
      </c>
      <c r="AA17" s="626"/>
      <c r="AB17" s="626"/>
      <c r="AC17" s="626"/>
      <c r="AD17" s="627">
        <v>1791766</v>
      </c>
      <c r="AE17" s="627"/>
      <c r="AF17" s="627"/>
      <c r="AG17" s="627"/>
      <c r="AH17" s="627"/>
      <c r="AI17" s="627"/>
      <c r="AJ17" s="627"/>
      <c r="AK17" s="627"/>
      <c r="AL17" s="628">
        <v>50.8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765631</v>
      </c>
      <c r="CS17" s="624"/>
      <c r="CT17" s="624"/>
      <c r="CU17" s="624"/>
      <c r="CV17" s="624"/>
      <c r="CW17" s="624"/>
      <c r="CX17" s="624"/>
      <c r="CY17" s="625"/>
      <c r="CZ17" s="626">
        <v>12</v>
      </c>
      <c r="DA17" s="626"/>
      <c r="DB17" s="626"/>
      <c r="DC17" s="626"/>
      <c r="DD17" s="632" t="s">
        <v>108</v>
      </c>
      <c r="DE17" s="624"/>
      <c r="DF17" s="624"/>
      <c r="DG17" s="624"/>
      <c r="DH17" s="624"/>
      <c r="DI17" s="624"/>
      <c r="DJ17" s="624"/>
      <c r="DK17" s="624"/>
      <c r="DL17" s="624"/>
      <c r="DM17" s="624"/>
      <c r="DN17" s="624"/>
      <c r="DO17" s="624"/>
      <c r="DP17" s="625"/>
      <c r="DQ17" s="632">
        <v>740743</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205453</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235607</v>
      </c>
      <c r="S19" s="624"/>
      <c r="T19" s="624"/>
      <c r="U19" s="624"/>
      <c r="V19" s="624"/>
      <c r="W19" s="624"/>
      <c r="X19" s="624"/>
      <c r="Y19" s="625"/>
      <c r="Z19" s="626">
        <v>3.6</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1975</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3960409</v>
      </c>
      <c r="S20" s="624"/>
      <c r="T20" s="624"/>
      <c r="U20" s="624"/>
      <c r="V20" s="624"/>
      <c r="W20" s="624"/>
      <c r="X20" s="624"/>
      <c r="Y20" s="625"/>
      <c r="Z20" s="626">
        <v>59.7</v>
      </c>
      <c r="AA20" s="626"/>
      <c r="AB20" s="626"/>
      <c r="AC20" s="626"/>
      <c r="AD20" s="627">
        <v>3519349</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1975</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6369023</v>
      </c>
      <c r="CS20" s="624"/>
      <c r="CT20" s="624"/>
      <c r="CU20" s="624"/>
      <c r="CV20" s="624"/>
      <c r="CW20" s="624"/>
      <c r="CX20" s="624"/>
      <c r="CY20" s="625"/>
      <c r="CZ20" s="626">
        <v>100</v>
      </c>
      <c r="DA20" s="626"/>
      <c r="DB20" s="626"/>
      <c r="DC20" s="626"/>
      <c r="DD20" s="632">
        <v>1348329</v>
      </c>
      <c r="DE20" s="624"/>
      <c r="DF20" s="624"/>
      <c r="DG20" s="624"/>
      <c r="DH20" s="624"/>
      <c r="DI20" s="624"/>
      <c r="DJ20" s="624"/>
      <c r="DK20" s="624"/>
      <c r="DL20" s="624"/>
      <c r="DM20" s="624"/>
      <c r="DN20" s="624"/>
      <c r="DO20" s="624"/>
      <c r="DP20" s="625"/>
      <c r="DQ20" s="632">
        <v>4356729</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1577</v>
      </c>
      <c r="S21" s="624"/>
      <c r="T21" s="624"/>
      <c r="U21" s="624"/>
      <c r="V21" s="624"/>
      <c r="W21" s="624"/>
      <c r="X21" s="624"/>
      <c r="Y21" s="625"/>
      <c r="Z21" s="626">
        <v>0</v>
      </c>
      <c r="AA21" s="626"/>
      <c r="AB21" s="626"/>
      <c r="AC21" s="626"/>
      <c r="AD21" s="627">
        <v>1577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1975</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19883</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69450</v>
      </c>
      <c r="S23" s="624"/>
      <c r="T23" s="624"/>
      <c r="U23" s="624"/>
      <c r="V23" s="624"/>
      <c r="W23" s="624"/>
      <c r="X23" s="624"/>
      <c r="Y23" s="625"/>
      <c r="Z23" s="626">
        <v>1</v>
      </c>
      <c r="AA23" s="626"/>
      <c r="AB23" s="626"/>
      <c r="AC23" s="626"/>
      <c r="AD23" s="627">
        <v>3348</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16893</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2505786</v>
      </c>
      <c r="CS24" s="613"/>
      <c r="CT24" s="613"/>
      <c r="CU24" s="613"/>
      <c r="CV24" s="613"/>
      <c r="CW24" s="613"/>
      <c r="CX24" s="613"/>
      <c r="CY24" s="614"/>
      <c r="CZ24" s="650">
        <v>39.299999999999997</v>
      </c>
      <c r="DA24" s="651"/>
      <c r="DB24" s="651"/>
      <c r="DC24" s="652"/>
      <c r="DD24" s="649">
        <v>2037858</v>
      </c>
      <c r="DE24" s="613"/>
      <c r="DF24" s="613"/>
      <c r="DG24" s="613"/>
      <c r="DH24" s="613"/>
      <c r="DI24" s="613"/>
      <c r="DJ24" s="613"/>
      <c r="DK24" s="614"/>
      <c r="DL24" s="649">
        <v>2037858</v>
      </c>
      <c r="DM24" s="613"/>
      <c r="DN24" s="613"/>
      <c r="DO24" s="613"/>
      <c r="DP24" s="613"/>
      <c r="DQ24" s="613"/>
      <c r="DR24" s="613"/>
      <c r="DS24" s="613"/>
      <c r="DT24" s="613"/>
      <c r="DU24" s="613"/>
      <c r="DV24" s="614"/>
      <c r="DW24" s="617">
        <v>54.4</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620882</v>
      </c>
      <c r="S25" s="624"/>
      <c r="T25" s="624"/>
      <c r="U25" s="624"/>
      <c r="V25" s="624"/>
      <c r="W25" s="624"/>
      <c r="X25" s="624"/>
      <c r="Y25" s="625"/>
      <c r="Z25" s="626">
        <v>9.4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1232675</v>
      </c>
      <c r="CS25" s="655"/>
      <c r="CT25" s="655"/>
      <c r="CU25" s="655"/>
      <c r="CV25" s="655"/>
      <c r="CW25" s="655"/>
      <c r="CX25" s="655"/>
      <c r="CY25" s="656"/>
      <c r="CZ25" s="657">
        <v>19.399999999999999</v>
      </c>
      <c r="DA25" s="658"/>
      <c r="DB25" s="658"/>
      <c r="DC25" s="659"/>
      <c r="DD25" s="632">
        <v>1151293</v>
      </c>
      <c r="DE25" s="655"/>
      <c r="DF25" s="655"/>
      <c r="DG25" s="655"/>
      <c r="DH25" s="655"/>
      <c r="DI25" s="655"/>
      <c r="DJ25" s="655"/>
      <c r="DK25" s="656"/>
      <c r="DL25" s="632">
        <v>1151293</v>
      </c>
      <c r="DM25" s="655"/>
      <c r="DN25" s="655"/>
      <c r="DO25" s="655"/>
      <c r="DP25" s="655"/>
      <c r="DQ25" s="655"/>
      <c r="DR25" s="655"/>
      <c r="DS25" s="655"/>
      <c r="DT25" s="655"/>
      <c r="DU25" s="655"/>
      <c r="DV25" s="656"/>
      <c r="DW25" s="628">
        <v>30.7</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767979</v>
      </c>
      <c r="CS26" s="624"/>
      <c r="CT26" s="624"/>
      <c r="CU26" s="624"/>
      <c r="CV26" s="624"/>
      <c r="CW26" s="624"/>
      <c r="CX26" s="624"/>
      <c r="CY26" s="625"/>
      <c r="CZ26" s="657">
        <v>12.1</v>
      </c>
      <c r="DA26" s="658"/>
      <c r="DB26" s="658"/>
      <c r="DC26" s="659"/>
      <c r="DD26" s="632">
        <v>689491</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421585</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1380327</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507480</v>
      </c>
      <c r="CS27" s="655"/>
      <c r="CT27" s="655"/>
      <c r="CU27" s="655"/>
      <c r="CV27" s="655"/>
      <c r="CW27" s="655"/>
      <c r="CX27" s="655"/>
      <c r="CY27" s="656"/>
      <c r="CZ27" s="657">
        <v>8</v>
      </c>
      <c r="DA27" s="658"/>
      <c r="DB27" s="658"/>
      <c r="DC27" s="659"/>
      <c r="DD27" s="632">
        <v>145822</v>
      </c>
      <c r="DE27" s="655"/>
      <c r="DF27" s="655"/>
      <c r="DG27" s="655"/>
      <c r="DH27" s="655"/>
      <c r="DI27" s="655"/>
      <c r="DJ27" s="655"/>
      <c r="DK27" s="656"/>
      <c r="DL27" s="632">
        <v>145822</v>
      </c>
      <c r="DM27" s="655"/>
      <c r="DN27" s="655"/>
      <c r="DO27" s="655"/>
      <c r="DP27" s="655"/>
      <c r="DQ27" s="655"/>
      <c r="DR27" s="655"/>
      <c r="DS27" s="655"/>
      <c r="DT27" s="655"/>
      <c r="DU27" s="655"/>
      <c r="DV27" s="656"/>
      <c r="DW27" s="628">
        <v>3.9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63742</v>
      </c>
      <c r="S28" s="624"/>
      <c r="T28" s="624"/>
      <c r="U28" s="624"/>
      <c r="V28" s="624"/>
      <c r="W28" s="624"/>
      <c r="X28" s="624"/>
      <c r="Y28" s="625"/>
      <c r="Z28" s="626">
        <v>1</v>
      </c>
      <c r="AA28" s="626"/>
      <c r="AB28" s="626"/>
      <c r="AC28" s="626"/>
      <c r="AD28" s="627">
        <v>3136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765631</v>
      </c>
      <c r="CS28" s="624"/>
      <c r="CT28" s="624"/>
      <c r="CU28" s="624"/>
      <c r="CV28" s="624"/>
      <c r="CW28" s="624"/>
      <c r="CX28" s="624"/>
      <c r="CY28" s="625"/>
      <c r="CZ28" s="657">
        <v>12</v>
      </c>
      <c r="DA28" s="658"/>
      <c r="DB28" s="658"/>
      <c r="DC28" s="659"/>
      <c r="DD28" s="632">
        <v>740743</v>
      </c>
      <c r="DE28" s="624"/>
      <c r="DF28" s="624"/>
      <c r="DG28" s="624"/>
      <c r="DH28" s="624"/>
      <c r="DI28" s="624"/>
      <c r="DJ28" s="624"/>
      <c r="DK28" s="625"/>
      <c r="DL28" s="632">
        <v>740743</v>
      </c>
      <c r="DM28" s="624"/>
      <c r="DN28" s="624"/>
      <c r="DO28" s="624"/>
      <c r="DP28" s="624"/>
      <c r="DQ28" s="624"/>
      <c r="DR28" s="624"/>
      <c r="DS28" s="624"/>
      <c r="DT28" s="624"/>
      <c r="DU28" s="624"/>
      <c r="DV28" s="625"/>
      <c r="DW28" s="628">
        <v>19.8</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35380</v>
      </c>
      <c r="S29" s="624"/>
      <c r="T29" s="624"/>
      <c r="U29" s="624"/>
      <c r="V29" s="624"/>
      <c r="W29" s="624"/>
      <c r="X29" s="624"/>
      <c r="Y29" s="625"/>
      <c r="Z29" s="626">
        <v>0.5</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765631</v>
      </c>
      <c r="CS29" s="655"/>
      <c r="CT29" s="655"/>
      <c r="CU29" s="655"/>
      <c r="CV29" s="655"/>
      <c r="CW29" s="655"/>
      <c r="CX29" s="655"/>
      <c r="CY29" s="656"/>
      <c r="CZ29" s="657">
        <v>12</v>
      </c>
      <c r="DA29" s="658"/>
      <c r="DB29" s="658"/>
      <c r="DC29" s="659"/>
      <c r="DD29" s="632">
        <v>740743</v>
      </c>
      <c r="DE29" s="655"/>
      <c r="DF29" s="655"/>
      <c r="DG29" s="655"/>
      <c r="DH29" s="655"/>
      <c r="DI29" s="655"/>
      <c r="DJ29" s="655"/>
      <c r="DK29" s="656"/>
      <c r="DL29" s="632">
        <v>740743</v>
      </c>
      <c r="DM29" s="655"/>
      <c r="DN29" s="655"/>
      <c r="DO29" s="655"/>
      <c r="DP29" s="655"/>
      <c r="DQ29" s="655"/>
      <c r="DR29" s="655"/>
      <c r="DS29" s="655"/>
      <c r="DT29" s="655"/>
      <c r="DU29" s="655"/>
      <c r="DV29" s="656"/>
      <c r="DW29" s="628">
        <v>19.8</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230345</v>
      </c>
      <c r="S30" s="624"/>
      <c r="T30" s="624"/>
      <c r="U30" s="624"/>
      <c r="V30" s="624"/>
      <c r="W30" s="624"/>
      <c r="X30" s="624"/>
      <c r="Y30" s="625"/>
      <c r="Z30" s="626">
        <v>3.5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96.4</v>
      </c>
      <c r="BN30" s="682"/>
      <c r="BO30" s="682"/>
      <c r="BP30" s="682"/>
      <c r="BQ30" s="683"/>
      <c r="BR30" s="681">
        <v>99</v>
      </c>
      <c r="BS30" s="682"/>
      <c r="BT30" s="682"/>
      <c r="BU30" s="682"/>
      <c r="BV30" s="682"/>
      <c r="BW30" s="682"/>
      <c r="BX30" s="618">
        <v>96</v>
      </c>
      <c r="BY30" s="682"/>
      <c r="BZ30" s="682"/>
      <c r="CA30" s="682"/>
      <c r="CB30" s="683"/>
      <c r="CD30" s="686"/>
      <c r="CE30" s="687"/>
      <c r="CF30" s="637" t="s">
        <v>289</v>
      </c>
      <c r="CG30" s="638"/>
      <c r="CH30" s="638"/>
      <c r="CI30" s="638"/>
      <c r="CJ30" s="638"/>
      <c r="CK30" s="638"/>
      <c r="CL30" s="638"/>
      <c r="CM30" s="638"/>
      <c r="CN30" s="638"/>
      <c r="CO30" s="638"/>
      <c r="CP30" s="638"/>
      <c r="CQ30" s="639"/>
      <c r="CR30" s="623">
        <v>669702</v>
      </c>
      <c r="CS30" s="624"/>
      <c r="CT30" s="624"/>
      <c r="CU30" s="624"/>
      <c r="CV30" s="624"/>
      <c r="CW30" s="624"/>
      <c r="CX30" s="624"/>
      <c r="CY30" s="625"/>
      <c r="CZ30" s="657">
        <v>10.5</v>
      </c>
      <c r="DA30" s="658"/>
      <c r="DB30" s="658"/>
      <c r="DC30" s="659"/>
      <c r="DD30" s="632">
        <v>644814</v>
      </c>
      <c r="DE30" s="624"/>
      <c r="DF30" s="624"/>
      <c r="DG30" s="624"/>
      <c r="DH30" s="624"/>
      <c r="DI30" s="624"/>
      <c r="DJ30" s="624"/>
      <c r="DK30" s="625"/>
      <c r="DL30" s="632">
        <v>644814</v>
      </c>
      <c r="DM30" s="624"/>
      <c r="DN30" s="624"/>
      <c r="DO30" s="624"/>
      <c r="DP30" s="624"/>
      <c r="DQ30" s="624"/>
      <c r="DR30" s="624"/>
      <c r="DS30" s="624"/>
      <c r="DT30" s="624"/>
      <c r="DU30" s="624"/>
      <c r="DV30" s="625"/>
      <c r="DW30" s="628">
        <v>17.2</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363194</v>
      </c>
      <c r="S31" s="624"/>
      <c r="T31" s="624"/>
      <c r="U31" s="624"/>
      <c r="V31" s="624"/>
      <c r="W31" s="624"/>
      <c r="X31" s="624"/>
      <c r="Y31" s="625"/>
      <c r="Z31" s="626">
        <v>5.5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55"/>
      <c r="BI31" s="655"/>
      <c r="BJ31" s="655"/>
      <c r="BK31" s="655"/>
      <c r="BL31" s="655"/>
      <c r="BM31" s="629">
        <v>95.4</v>
      </c>
      <c r="BN31" s="679"/>
      <c r="BO31" s="679"/>
      <c r="BP31" s="679"/>
      <c r="BQ31" s="680"/>
      <c r="BR31" s="678">
        <v>99</v>
      </c>
      <c r="BS31" s="655"/>
      <c r="BT31" s="655"/>
      <c r="BU31" s="655"/>
      <c r="BV31" s="655"/>
      <c r="BW31" s="655"/>
      <c r="BX31" s="629">
        <v>95.2</v>
      </c>
      <c r="BY31" s="679"/>
      <c r="BZ31" s="679"/>
      <c r="CA31" s="679"/>
      <c r="CB31" s="680"/>
      <c r="CD31" s="686"/>
      <c r="CE31" s="687"/>
      <c r="CF31" s="637" t="s">
        <v>293</v>
      </c>
      <c r="CG31" s="638"/>
      <c r="CH31" s="638"/>
      <c r="CI31" s="638"/>
      <c r="CJ31" s="638"/>
      <c r="CK31" s="638"/>
      <c r="CL31" s="638"/>
      <c r="CM31" s="638"/>
      <c r="CN31" s="638"/>
      <c r="CO31" s="638"/>
      <c r="CP31" s="638"/>
      <c r="CQ31" s="639"/>
      <c r="CR31" s="623">
        <v>95929</v>
      </c>
      <c r="CS31" s="655"/>
      <c r="CT31" s="655"/>
      <c r="CU31" s="655"/>
      <c r="CV31" s="655"/>
      <c r="CW31" s="655"/>
      <c r="CX31" s="655"/>
      <c r="CY31" s="656"/>
      <c r="CZ31" s="657">
        <v>1.5</v>
      </c>
      <c r="DA31" s="658"/>
      <c r="DB31" s="658"/>
      <c r="DC31" s="659"/>
      <c r="DD31" s="632">
        <v>95929</v>
      </c>
      <c r="DE31" s="655"/>
      <c r="DF31" s="655"/>
      <c r="DG31" s="655"/>
      <c r="DH31" s="655"/>
      <c r="DI31" s="655"/>
      <c r="DJ31" s="655"/>
      <c r="DK31" s="656"/>
      <c r="DL31" s="632">
        <v>95929</v>
      </c>
      <c r="DM31" s="655"/>
      <c r="DN31" s="655"/>
      <c r="DO31" s="655"/>
      <c r="DP31" s="655"/>
      <c r="DQ31" s="655"/>
      <c r="DR31" s="655"/>
      <c r="DS31" s="655"/>
      <c r="DT31" s="655"/>
      <c r="DU31" s="655"/>
      <c r="DV31" s="656"/>
      <c r="DW31" s="628">
        <v>2.6</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92712</v>
      </c>
      <c r="S32" s="624"/>
      <c r="T32" s="624"/>
      <c r="U32" s="624"/>
      <c r="V32" s="624"/>
      <c r="W32" s="624"/>
      <c r="X32" s="624"/>
      <c r="Y32" s="625"/>
      <c r="Z32" s="626">
        <v>1.4</v>
      </c>
      <c r="AA32" s="626"/>
      <c r="AB32" s="626"/>
      <c r="AC32" s="626"/>
      <c r="AD32" s="627">
        <v>30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96.7</v>
      </c>
      <c r="BN32" s="691"/>
      <c r="BO32" s="691"/>
      <c r="BP32" s="691"/>
      <c r="BQ32" s="693"/>
      <c r="BR32" s="690">
        <v>98.8</v>
      </c>
      <c r="BS32" s="691"/>
      <c r="BT32" s="691"/>
      <c r="BU32" s="691"/>
      <c r="BV32" s="691"/>
      <c r="BW32" s="691"/>
      <c r="BX32" s="692">
        <v>96.1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738600</v>
      </c>
      <c r="S33" s="624"/>
      <c r="T33" s="624"/>
      <c r="U33" s="624"/>
      <c r="V33" s="624"/>
      <c r="W33" s="624"/>
      <c r="X33" s="624"/>
      <c r="Y33" s="625"/>
      <c r="Z33" s="626">
        <v>11.1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2405019</v>
      </c>
      <c r="CS33" s="655"/>
      <c r="CT33" s="655"/>
      <c r="CU33" s="655"/>
      <c r="CV33" s="655"/>
      <c r="CW33" s="655"/>
      <c r="CX33" s="655"/>
      <c r="CY33" s="656"/>
      <c r="CZ33" s="657">
        <v>37.799999999999997</v>
      </c>
      <c r="DA33" s="658"/>
      <c r="DB33" s="658"/>
      <c r="DC33" s="659"/>
      <c r="DD33" s="632">
        <v>2056360</v>
      </c>
      <c r="DE33" s="655"/>
      <c r="DF33" s="655"/>
      <c r="DG33" s="655"/>
      <c r="DH33" s="655"/>
      <c r="DI33" s="655"/>
      <c r="DJ33" s="655"/>
      <c r="DK33" s="656"/>
      <c r="DL33" s="632">
        <v>1446260</v>
      </c>
      <c r="DM33" s="655"/>
      <c r="DN33" s="655"/>
      <c r="DO33" s="655"/>
      <c r="DP33" s="655"/>
      <c r="DQ33" s="655"/>
      <c r="DR33" s="655"/>
      <c r="DS33" s="655"/>
      <c r="DT33" s="655"/>
      <c r="DU33" s="655"/>
      <c r="DV33" s="656"/>
      <c r="DW33" s="628">
        <v>38.6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818084</v>
      </c>
      <c r="CS34" s="624"/>
      <c r="CT34" s="624"/>
      <c r="CU34" s="624"/>
      <c r="CV34" s="624"/>
      <c r="CW34" s="624"/>
      <c r="CX34" s="624"/>
      <c r="CY34" s="625"/>
      <c r="CZ34" s="657">
        <v>12.8</v>
      </c>
      <c r="DA34" s="658"/>
      <c r="DB34" s="658"/>
      <c r="DC34" s="659"/>
      <c r="DD34" s="632">
        <v>636429</v>
      </c>
      <c r="DE34" s="624"/>
      <c r="DF34" s="624"/>
      <c r="DG34" s="624"/>
      <c r="DH34" s="624"/>
      <c r="DI34" s="624"/>
      <c r="DJ34" s="624"/>
      <c r="DK34" s="625"/>
      <c r="DL34" s="632">
        <v>432168</v>
      </c>
      <c r="DM34" s="624"/>
      <c r="DN34" s="624"/>
      <c r="DO34" s="624"/>
      <c r="DP34" s="624"/>
      <c r="DQ34" s="624"/>
      <c r="DR34" s="624"/>
      <c r="DS34" s="624"/>
      <c r="DT34" s="624"/>
      <c r="DU34" s="624"/>
      <c r="DV34" s="625"/>
      <c r="DW34" s="628">
        <v>11.5</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220200</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895122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36394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22448</v>
      </c>
      <c r="CS35" s="655"/>
      <c r="CT35" s="655"/>
      <c r="CU35" s="655"/>
      <c r="CV35" s="655"/>
      <c r="CW35" s="655"/>
      <c r="CX35" s="655"/>
      <c r="CY35" s="656"/>
      <c r="CZ35" s="657">
        <v>0.4</v>
      </c>
      <c r="DA35" s="658"/>
      <c r="DB35" s="658"/>
      <c r="DC35" s="659"/>
      <c r="DD35" s="632">
        <v>12730</v>
      </c>
      <c r="DE35" s="655"/>
      <c r="DF35" s="655"/>
      <c r="DG35" s="655"/>
      <c r="DH35" s="655"/>
      <c r="DI35" s="655"/>
      <c r="DJ35" s="655"/>
      <c r="DK35" s="656"/>
      <c r="DL35" s="632">
        <v>12730</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6634652</v>
      </c>
      <c r="S36" s="696"/>
      <c r="T36" s="696"/>
      <c r="U36" s="696"/>
      <c r="V36" s="696"/>
      <c r="W36" s="696"/>
      <c r="X36" s="696"/>
      <c r="Y36" s="697"/>
      <c r="Z36" s="698">
        <v>100</v>
      </c>
      <c r="AA36" s="698"/>
      <c r="AB36" s="698"/>
      <c r="AC36" s="698"/>
      <c r="AD36" s="699">
        <v>3527440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221255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8192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965144</v>
      </c>
      <c r="CS36" s="624"/>
      <c r="CT36" s="624"/>
      <c r="CU36" s="624"/>
      <c r="CV36" s="624"/>
      <c r="CW36" s="624"/>
      <c r="CX36" s="624"/>
      <c r="CY36" s="625"/>
      <c r="CZ36" s="657">
        <v>15.2</v>
      </c>
      <c r="DA36" s="658"/>
      <c r="DB36" s="658"/>
      <c r="DC36" s="659"/>
      <c r="DD36" s="632">
        <v>904358</v>
      </c>
      <c r="DE36" s="624"/>
      <c r="DF36" s="624"/>
      <c r="DG36" s="624"/>
      <c r="DH36" s="624"/>
      <c r="DI36" s="624"/>
      <c r="DJ36" s="624"/>
      <c r="DK36" s="625"/>
      <c r="DL36" s="632">
        <v>551747</v>
      </c>
      <c r="DM36" s="624"/>
      <c r="DN36" s="624"/>
      <c r="DO36" s="624"/>
      <c r="DP36" s="624"/>
      <c r="DQ36" s="624"/>
      <c r="DR36" s="624"/>
      <c r="DS36" s="624"/>
      <c r="DT36" s="624"/>
      <c r="DU36" s="624"/>
      <c r="DV36" s="625"/>
      <c r="DW36" s="628">
        <v>14.7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130329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1621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458550</v>
      </c>
      <c r="CS37" s="655"/>
      <c r="CT37" s="655"/>
      <c r="CU37" s="655"/>
      <c r="CV37" s="655"/>
      <c r="CW37" s="655"/>
      <c r="CX37" s="655"/>
      <c r="CY37" s="656"/>
      <c r="CZ37" s="657">
        <v>7.2</v>
      </c>
      <c r="DA37" s="658"/>
      <c r="DB37" s="658"/>
      <c r="DC37" s="659"/>
      <c r="DD37" s="632">
        <v>458550</v>
      </c>
      <c r="DE37" s="655"/>
      <c r="DF37" s="655"/>
      <c r="DG37" s="655"/>
      <c r="DH37" s="655"/>
      <c r="DI37" s="655"/>
      <c r="DJ37" s="655"/>
      <c r="DK37" s="656"/>
      <c r="DL37" s="632">
        <v>210700</v>
      </c>
      <c r="DM37" s="655"/>
      <c r="DN37" s="655"/>
      <c r="DO37" s="655"/>
      <c r="DP37" s="655"/>
      <c r="DQ37" s="655"/>
      <c r="DR37" s="655"/>
      <c r="DS37" s="655"/>
      <c r="DT37" s="655"/>
      <c r="DU37" s="655"/>
      <c r="DV37" s="656"/>
      <c r="DW37" s="628">
        <v>5.6</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87926</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2860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585941</v>
      </c>
      <c r="CS38" s="624"/>
      <c r="CT38" s="624"/>
      <c r="CU38" s="624"/>
      <c r="CV38" s="624"/>
      <c r="CW38" s="624"/>
      <c r="CX38" s="624"/>
      <c r="CY38" s="625"/>
      <c r="CZ38" s="657">
        <v>9.1999999999999993</v>
      </c>
      <c r="DA38" s="658"/>
      <c r="DB38" s="658"/>
      <c r="DC38" s="659"/>
      <c r="DD38" s="632">
        <v>502686</v>
      </c>
      <c r="DE38" s="624"/>
      <c r="DF38" s="624"/>
      <c r="DG38" s="624"/>
      <c r="DH38" s="624"/>
      <c r="DI38" s="624"/>
      <c r="DJ38" s="624"/>
      <c r="DK38" s="625"/>
      <c r="DL38" s="632">
        <v>449615</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245</v>
      </c>
      <c r="CS39" s="655"/>
      <c r="CT39" s="655"/>
      <c r="CU39" s="655"/>
      <c r="CV39" s="655"/>
      <c r="CW39" s="655"/>
      <c r="CX39" s="655"/>
      <c r="CY39" s="656"/>
      <c r="CZ39" s="657">
        <v>0</v>
      </c>
      <c r="DA39" s="658"/>
      <c r="DB39" s="658"/>
      <c r="DC39" s="659"/>
      <c r="DD39" s="632" t="s">
        <v>108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112355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13157</v>
      </c>
      <c r="CS40" s="624"/>
      <c r="CT40" s="624"/>
      <c r="CU40" s="624"/>
      <c r="CV40" s="624"/>
      <c r="CW40" s="624"/>
      <c r="CX40" s="624"/>
      <c r="CY40" s="625"/>
      <c r="CZ40" s="657">
        <v>0.2</v>
      </c>
      <c r="DA40" s="658"/>
      <c r="DB40" s="658"/>
      <c r="DC40" s="659"/>
      <c r="DD40" s="632">
        <v>157</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343257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323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1458218</v>
      </c>
      <c r="CS42" s="624"/>
      <c r="CT42" s="624"/>
      <c r="CU42" s="624"/>
      <c r="CV42" s="624"/>
      <c r="CW42" s="624"/>
      <c r="CX42" s="624"/>
      <c r="CY42" s="625"/>
      <c r="CZ42" s="657">
        <v>22.9</v>
      </c>
      <c r="DA42" s="706"/>
      <c r="DB42" s="706"/>
      <c r="DC42" s="707"/>
      <c r="DD42" s="632">
        <v>262511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49993</v>
      </c>
      <c r="CS43" s="655"/>
      <c r="CT43" s="655"/>
      <c r="CU43" s="655"/>
      <c r="CV43" s="655"/>
      <c r="CW43" s="655"/>
      <c r="CX43" s="655"/>
      <c r="CY43" s="656"/>
      <c r="CZ43" s="657">
        <v>0.8</v>
      </c>
      <c r="DA43" s="658"/>
      <c r="DB43" s="658"/>
      <c r="DC43" s="659"/>
      <c r="DD43" s="632">
        <v>49993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1348329</v>
      </c>
      <c r="CS44" s="624"/>
      <c r="CT44" s="624"/>
      <c r="CU44" s="624"/>
      <c r="CV44" s="624"/>
      <c r="CW44" s="624"/>
      <c r="CX44" s="624"/>
      <c r="CY44" s="625"/>
      <c r="CZ44" s="657">
        <v>21.2</v>
      </c>
      <c r="DA44" s="706"/>
      <c r="DB44" s="706"/>
      <c r="DC44" s="707"/>
      <c r="DD44" s="632">
        <v>228623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680531</v>
      </c>
      <c r="CS45" s="655"/>
      <c r="CT45" s="655"/>
      <c r="CU45" s="655"/>
      <c r="CV45" s="655"/>
      <c r="CW45" s="655"/>
      <c r="CX45" s="655"/>
      <c r="CY45" s="656"/>
      <c r="CZ45" s="657">
        <v>10.7</v>
      </c>
      <c r="DA45" s="658"/>
      <c r="DB45" s="658"/>
      <c r="DC45" s="659"/>
      <c r="DD45" s="632">
        <v>77043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644518</v>
      </c>
      <c r="CS46" s="624"/>
      <c r="CT46" s="624"/>
      <c r="CU46" s="624"/>
      <c r="CV46" s="624"/>
      <c r="CW46" s="624"/>
      <c r="CX46" s="624"/>
      <c r="CY46" s="625"/>
      <c r="CZ46" s="657">
        <v>10.1</v>
      </c>
      <c r="DA46" s="706"/>
      <c r="DB46" s="706"/>
      <c r="DC46" s="707"/>
      <c r="DD46" s="632">
        <v>150840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109889</v>
      </c>
      <c r="CS47" s="655"/>
      <c r="CT47" s="655"/>
      <c r="CU47" s="655"/>
      <c r="CV47" s="655"/>
      <c r="CW47" s="655"/>
      <c r="CX47" s="655"/>
      <c r="CY47" s="656"/>
      <c r="CZ47" s="657">
        <v>1.7</v>
      </c>
      <c r="DA47" s="658"/>
      <c r="DB47" s="658"/>
      <c r="DC47" s="659"/>
      <c r="DD47" s="632">
        <v>33888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6369023</v>
      </c>
      <c r="CS49" s="691"/>
      <c r="CT49" s="691"/>
      <c r="CU49" s="691"/>
      <c r="CV49" s="691"/>
      <c r="CW49" s="691"/>
      <c r="CX49" s="691"/>
      <c r="CY49" s="718"/>
      <c r="CZ49" s="719">
        <v>100</v>
      </c>
      <c r="DA49" s="720"/>
      <c r="DB49" s="720"/>
      <c r="DC49" s="721"/>
      <c r="DD49" s="722">
        <v>4356729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6635</v>
      </c>
      <c r="R7" s="753"/>
      <c r="S7" s="753"/>
      <c r="T7" s="753"/>
      <c r="U7" s="753"/>
      <c r="V7" s="753">
        <v>6369</v>
      </c>
      <c r="W7" s="753"/>
      <c r="X7" s="753"/>
      <c r="Y7" s="753"/>
      <c r="Z7" s="753"/>
      <c r="AA7" s="753">
        <v>266</v>
      </c>
      <c r="AB7" s="753"/>
      <c r="AC7" s="753"/>
      <c r="AD7" s="753"/>
      <c r="AE7" s="754"/>
      <c r="AF7" s="755">
        <v>159</v>
      </c>
      <c r="AG7" s="756"/>
      <c r="AH7" s="756"/>
      <c r="AI7" s="756"/>
      <c r="AJ7" s="757"/>
      <c r="AK7" s="792">
        <v>383</v>
      </c>
      <c r="AL7" s="793"/>
      <c r="AM7" s="793"/>
      <c r="AN7" s="793"/>
      <c r="AO7" s="793"/>
      <c r="AP7" s="793">
        <v>7353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-5</v>
      </c>
      <c r="CI7" s="790"/>
      <c r="CJ7" s="790"/>
      <c r="CK7" s="790"/>
      <c r="CL7" s="791"/>
      <c r="CM7" s="789">
        <v>47</v>
      </c>
      <c r="CN7" s="790"/>
      <c r="CO7" s="790"/>
      <c r="CP7" s="790"/>
      <c r="CQ7" s="791"/>
      <c r="CR7" s="789">
        <v>30</v>
      </c>
      <c r="CS7" s="790"/>
      <c r="CT7" s="790"/>
      <c r="CU7" s="790"/>
      <c r="CV7" s="791"/>
      <c r="CW7" s="789">
        <v>4</v>
      </c>
      <c r="CX7" s="790"/>
      <c r="CY7" s="790"/>
      <c r="CZ7" s="790"/>
      <c r="DA7" s="791"/>
      <c r="DB7" s="789" t="s">
        <v>547</v>
      </c>
      <c r="DC7" s="790"/>
      <c r="DD7" s="790"/>
      <c r="DE7" s="790"/>
      <c r="DF7" s="791"/>
      <c r="DG7" s="789" t="s">
        <v>547</v>
      </c>
      <c r="DH7" s="790"/>
      <c r="DI7" s="790"/>
      <c r="DJ7" s="790"/>
      <c r="DK7" s="791"/>
      <c r="DL7" s="789" t="s">
        <v>479</v>
      </c>
      <c r="DM7" s="790"/>
      <c r="DN7" s="790"/>
      <c r="DO7" s="790"/>
      <c r="DP7" s="791"/>
      <c r="DQ7" s="789" t="s">
        <v>479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t="s">
        <v>547</v>
      </c>
      <c r="CI8" s="800"/>
      <c r="CJ8" s="800"/>
      <c r="CK8" s="800"/>
      <c r="CL8" s="801"/>
      <c r="CM8" s="799" t="s">
        <v>547</v>
      </c>
      <c r="CN8" s="800"/>
      <c r="CO8" s="800"/>
      <c r="CP8" s="800"/>
      <c r="CQ8" s="801"/>
      <c r="CR8" s="799">
        <v>1</v>
      </c>
      <c r="CS8" s="800"/>
      <c r="CT8" s="800"/>
      <c r="CU8" s="800"/>
      <c r="CV8" s="801"/>
      <c r="CW8" s="799" t="s">
        <v>547</v>
      </c>
      <c r="CX8" s="800"/>
      <c r="CY8" s="800"/>
      <c r="CZ8" s="800"/>
      <c r="DA8" s="801"/>
      <c r="DB8" s="799" t="s">
        <v>547</v>
      </c>
      <c r="DC8" s="800"/>
      <c r="DD8" s="800"/>
      <c r="DE8" s="800"/>
      <c r="DF8" s="801"/>
      <c r="DG8" s="799" t="s">
        <v>547</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6635</v>
      </c>
      <c r="R23" s="812"/>
      <c r="S23" s="812"/>
      <c r="T23" s="812"/>
      <c r="U23" s="812"/>
      <c r="V23" s="812">
        <v>6369</v>
      </c>
      <c r="W23" s="812"/>
      <c r="X23" s="812"/>
      <c r="Y23" s="812"/>
      <c r="Z23" s="812"/>
      <c r="AA23" s="812">
        <v>266</v>
      </c>
      <c r="AB23" s="812"/>
      <c r="AC23" s="812"/>
      <c r="AD23" s="812"/>
      <c r="AE23" s="813"/>
      <c r="AF23" s="814">
        <v>159</v>
      </c>
      <c r="AG23" s="812"/>
      <c r="AH23" s="812"/>
      <c r="AI23" s="812"/>
      <c r="AJ23" s="815"/>
      <c r="AK23" s="816"/>
      <c r="AL23" s="817"/>
      <c r="AM23" s="817"/>
      <c r="AN23" s="817"/>
      <c r="AO23" s="817"/>
      <c r="AP23" s="812">
        <v>7353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1556</v>
      </c>
      <c r="R28" s="841"/>
      <c r="S28" s="841"/>
      <c r="T28" s="841"/>
      <c r="U28" s="841"/>
      <c r="V28" s="841">
        <v>1520</v>
      </c>
      <c r="W28" s="841"/>
      <c r="X28" s="841"/>
      <c r="Y28" s="841"/>
      <c r="Z28" s="841"/>
      <c r="AA28" s="841">
        <v>36</v>
      </c>
      <c r="AB28" s="841"/>
      <c r="AC28" s="841"/>
      <c r="AD28" s="841"/>
      <c r="AE28" s="842"/>
      <c r="AF28" s="843">
        <v>36</v>
      </c>
      <c r="AG28" s="841"/>
      <c r="AH28" s="841"/>
      <c r="AI28" s="841"/>
      <c r="AJ28" s="844"/>
      <c r="AK28" s="845">
        <v>132</v>
      </c>
      <c r="AL28" s="836"/>
      <c r="AM28" s="836"/>
      <c r="AN28" s="836"/>
      <c r="AO28" s="836"/>
      <c r="AP28" s="836" t="s">
        <v>479</v>
      </c>
      <c r="AQ28" s="836"/>
      <c r="AR28" s="836"/>
      <c r="AS28" s="836"/>
      <c r="AT28" s="836"/>
      <c r="AU28" s="836" t="s">
        <v>479</v>
      </c>
      <c r="AV28" s="836"/>
      <c r="AW28" s="836"/>
      <c r="AX28" s="836"/>
      <c r="AY28" s="836"/>
      <c r="AZ28" s="837" t="s">
        <v>479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1169</v>
      </c>
      <c r="R29" s="777"/>
      <c r="S29" s="777"/>
      <c r="T29" s="777"/>
      <c r="U29" s="777"/>
      <c r="V29" s="777">
        <v>1126</v>
      </c>
      <c r="W29" s="777"/>
      <c r="X29" s="777"/>
      <c r="Y29" s="777"/>
      <c r="Z29" s="777"/>
      <c r="AA29" s="777">
        <v>43</v>
      </c>
      <c r="AB29" s="777"/>
      <c r="AC29" s="777"/>
      <c r="AD29" s="777"/>
      <c r="AE29" s="778"/>
      <c r="AF29" s="779">
        <v>43</v>
      </c>
      <c r="AG29" s="780"/>
      <c r="AH29" s="780"/>
      <c r="AI29" s="780"/>
      <c r="AJ29" s="781"/>
      <c r="AK29" s="848">
        <v>156</v>
      </c>
      <c r="AL29" s="849"/>
      <c r="AM29" s="849"/>
      <c r="AN29" s="849"/>
      <c r="AO29" s="849"/>
      <c r="AP29" s="849" t="s">
        <v>479</v>
      </c>
      <c r="AQ29" s="849"/>
      <c r="AR29" s="849"/>
      <c r="AS29" s="849"/>
      <c r="AT29" s="849"/>
      <c r="AU29" s="849" t="s">
        <v>479</v>
      </c>
      <c r="AV29" s="849"/>
      <c r="AW29" s="849"/>
      <c r="AX29" s="849"/>
      <c r="AY29" s="849"/>
      <c r="AZ29" s="850" t="s">
        <v>479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120</v>
      </c>
      <c r="R30" s="777"/>
      <c r="S30" s="777"/>
      <c r="T30" s="777"/>
      <c r="U30" s="777"/>
      <c r="V30" s="777">
        <v>119</v>
      </c>
      <c r="W30" s="777"/>
      <c r="X30" s="777"/>
      <c r="Y30" s="777"/>
      <c r="Z30" s="777"/>
      <c r="AA30" s="777">
        <v>1</v>
      </c>
      <c r="AB30" s="777"/>
      <c r="AC30" s="777"/>
      <c r="AD30" s="777"/>
      <c r="AE30" s="778"/>
      <c r="AF30" s="779">
        <v>1</v>
      </c>
      <c r="AG30" s="780"/>
      <c r="AH30" s="780"/>
      <c r="AI30" s="780"/>
      <c r="AJ30" s="781"/>
      <c r="AK30" s="848">
        <v>42</v>
      </c>
      <c r="AL30" s="849"/>
      <c r="AM30" s="849"/>
      <c r="AN30" s="849"/>
      <c r="AO30" s="849"/>
      <c r="AP30" s="849" t="s">
        <v>479</v>
      </c>
      <c r="AQ30" s="849"/>
      <c r="AR30" s="849"/>
      <c r="AS30" s="849"/>
      <c r="AT30" s="849"/>
      <c r="AU30" s="849" t="s">
        <v>479</v>
      </c>
      <c r="AV30" s="849"/>
      <c r="AW30" s="849"/>
      <c r="AX30" s="849"/>
      <c r="AY30" s="849"/>
      <c r="AZ30" s="850" t="s">
        <v>479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496</v>
      </c>
      <c r="R31" s="777"/>
      <c r="S31" s="777"/>
      <c r="T31" s="777"/>
      <c r="U31" s="777"/>
      <c r="V31" s="777">
        <v>428</v>
      </c>
      <c r="W31" s="777"/>
      <c r="X31" s="777"/>
      <c r="Y31" s="777"/>
      <c r="Z31" s="777"/>
      <c r="AA31" s="777">
        <v>68</v>
      </c>
      <c r="AB31" s="777"/>
      <c r="AC31" s="777"/>
      <c r="AD31" s="777"/>
      <c r="AE31" s="778"/>
      <c r="AF31" s="779">
        <v>442</v>
      </c>
      <c r="AG31" s="780"/>
      <c r="AH31" s="780"/>
      <c r="AI31" s="780"/>
      <c r="AJ31" s="781"/>
      <c r="AK31" s="848">
        <v>88</v>
      </c>
      <c r="AL31" s="849"/>
      <c r="AM31" s="849"/>
      <c r="AN31" s="849"/>
      <c r="AO31" s="849"/>
      <c r="AP31" s="849">
        <v>762</v>
      </c>
      <c r="AQ31" s="849"/>
      <c r="AR31" s="849"/>
      <c r="AS31" s="849"/>
      <c r="AT31" s="849"/>
      <c r="AU31" s="849">
        <v>435</v>
      </c>
      <c r="AV31" s="849"/>
      <c r="AW31" s="849"/>
      <c r="AX31" s="849"/>
      <c r="AY31" s="849"/>
      <c r="AZ31" s="850" t="s">
        <v>479</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9</v>
      </c>
      <c r="R32" s="777"/>
      <c r="S32" s="777"/>
      <c r="T32" s="777"/>
      <c r="U32" s="777"/>
      <c r="V32" s="777">
        <v>7</v>
      </c>
      <c r="W32" s="777"/>
      <c r="X32" s="777"/>
      <c r="Y32" s="777"/>
      <c r="Z32" s="777"/>
      <c r="AA32" s="777">
        <v>2</v>
      </c>
      <c r="AB32" s="777"/>
      <c r="AC32" s="777"/>
      <c r="AD32" s="777"/>
      <c r="AE32" s="778"/>
      <c r="AF32" s="779">
        <v>79</v>
      </c>
      <c r="AG32" s="780"/>
      <c r="AH32" s="780"/>
      <c r="AI32" s="780"/>
      <c r="AJ32" s="781"/>
      <c r="AK32" s="848" t="s">
        <v>479</v>
      </c>
      <c r="AL32" s="849"/>
      <c r="AM32" s="849"/>
      <c r="AN32" s="849"/>
      <c r="AO32" s="849"/>
      <c r="AP32" s="849" t="s">
        <v>479</v>
      </c>
      <c r="AQ32" s="849"/>
      <c r="AR32" s="849"/>
      <c r="AS32" s="849"/>
      <c r="AT32" s="849"/>
      <c r="AU32" s="849" t="s">
        <v>479</v>
      </c>
      <c r="AV32" s="849"/>
      <c r="AW32" s="849"/>
      <c r="AX32" s="849"/>
      <c r="AY32" s="849"/>
      <c r="AZ32" s="850" t="s">
        <v>479</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427</v>
      </c>
      <c r="R33" s="777"/>
      <c r="S33" s="777"/>
      <c r="T33" s="777"/>
      <c r="U33" s="777"/>
      <c r="V33" s="777">
        <v>413</v>
      </c>
      <c r="W33" s="777"/>
      <c r="X33" s="777"/>
      <c r="Y33" s="777"/>
      <c r="Z33" s="777"/>
      <c r="AA33" s="777">
        <v>14</v>
      </c>
      <c r="AB33" s="777"/>
      <c r="AC33" s="777"/>
      <c r="AD33" s="777"/>
      <c r="AE33" s="778"/>
      <c r="AF33" s="779">
        <v>14</v>
      </c>
      <c r="AG33" s="780"/>
      <c r="AH33" s="780"/>
      <c r="AI33" s="780"/>
      <c r="AJ33" s="781"/>
      <c r="AK33" s="848">
        <v>104</v>
      </c>
      <c r="AL33" s="849"/>
      <c r="AM33" s="849"/>
      <c r="AN33" s="849"/>
      <c r="AO33" s="849"/>
      <c r="AP33" s="849">
        <v>2719</v>
      </c>
      <c r="AQ33" s="849"/>
      <c r="AR33" s="849"/>
      <c r="AS33" s="849"/>
      <c r="AT33" s="849"/>
      <c r="AU33" s="849">
        <v>1313</v>
      </c>
      <c r="AV33" s="849"/>
      <c r="AW33" s="849"/>
      <c r="AX33" s="849"/>
      <c r="AY33" s="849"/>
      <c r="AZ33" s="850" t="s">
        <v>479</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33</v>
      </c>
      <c r="R34" s="777"/>
      <c r="S34" s="777"/>
      <c r="T34" s="777"/>
      <c r="U34" s="777"/>
      <c r="V34" s="777">
        <v>32</v>
      </c>
      <c r="W34" s="777"/>
      <c r="X34" s="777"/>
      <c r="Y34" s="777"/>
      <c r="Z34" s="777"/>
      <c r="AA34" s="777">
        <v>1</v>
      </c>
      <c r="AB34" s="777"/>
      <c r="AC34" s="777"/>
      <c r="AD34" s="777"/>
      <c r="AE34" s="778"/>
      <c r="AF34" s="779">
        <v>1</v>
      </c>
      <c r="AG34" s="780"/>
      <c r="AH34" s="780"/>
      <c r="AI34" s="780"/>
      <c r="AJ34" s="781"/>
      <c r="AK34" s="848">
        <v>26</v>
      </c>
      <c r="AL34" s="849"/>
      <c r="AM34" s="849"/>
      <c r="AN34" s="849"/>
      <c r="AO34" s="849"/>
      <c r="AP34" s="849">
        <v>190</v>
      </c>
      <c r="AQ34" s="849"/>
      <c r="AR34" s="849"/>
      <c r="AS34" s="849"/>
      <c r="AT34" s="849"/>
      <c r="AU34" s="849">
        <v>147</v>
      </c>
      <c r="AV34" s="849"/>
      <c r="AW34" s="849"/>
      <c r="AX34" s="849"/>
      <c r="AY34" s="849"/>
      <c r="AZ34" s="850" t="s">
        <v>479</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617</v>
      </c>
      <c r="AG63" s="860"/>
      <c r="AH63" s="860"/>
      <c r="AI63" s="860"/>
      <c r="AJ63" s="861"/>
      <c r="AK63" s="862"/>
      <c r="AL63" s="857"/>
      <c r="AM63" s="857"/>
      <c r="AN63" s="857"/>
      <c r="AO63" s="857"/>
      <c r="AP63" s="860">
        <v>3671</v>
      </c>
      <c r="AQ63" s="860"/>
      <c r="AR63" s="860"/>
      <c r="AS63" s="860"/>
      <c r="AT63" s="860"/>
      <c r="AU63" s="860">
        <v>1895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539</v>
      </c>
      <c r="AQ68" s="884"/>
      <c r="AR68" s="884"/>
      <c r="AS68" s="884"/>
      <c r="AT68" s="884"/>
      <c r="AU68" s="884" t="s">
        <v>539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12941</v>
      </c>
      <c r="R70" s="849"/>
      <c r="S70" s="849"/>
      <c r="T70" s="849"/>
      <c r="U70" s="849"/>
      <c r="V70" s="849">
        <v>12719</v>
      </c>
      <c r="W70" s="849"/>
      <c r="X70" s="849"/>
      <c r="Y70" s="849"/>
      <c r="Z70" s="849"/>
      <c r="AA70" s="849">
        <v>222</v>
      </c>
      <c r="AB70" s="849"/>
      <c r="AC70" s="849"/>
      <c r="AD70" s="849"/>
      <c r="AE70" s="849"/>
      <c r="AF70" s="849">
        <v>156</v>
      </c>
      <c r="AG70" s="849"/>
      <c r="AH70" s="849"/>
      <c r="AI70" s="849"/>
      <c r="AJ70" s="849"/>
      <c r="AK70" s="849">
        <v>2196</v>
      </c>
      <c r="AL70" s="849"/>
      <c r="AM70" s="849"/>
      <c r="AN70" s="849"/>
      <c r="AO70" s="849"/>
      <c r="AP70" s="849">
        <v>2087</v>
      </c>
      <c r="AQ70" s="849"/>
      <c r="AR70" s="849"/>
      <c r="AS70" s="849"/>
      <c r="AT70" s="849"/>
      <c r="AU70" s="849">
        <v>143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539</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8688</v>
      </c>
      <c r="R72" s="849"/>
      <c r="S72" s="849"/>
      <c r="T72" s="849"/>
      <c r="U72" s="849"/>
      <c r="V72" s="849">
        <v>9656</v>
      </c>
      <c r="W72" s="849"/>
      <c r="X72" s="849"/>
      <c r="Y72" s="849"/>
      <c r="Z72" s="849"/>
      <c r="AA72" s="849">
        <v>-968</v>
      </c>
      <c r="AB72" s="849"/>
      <c r="AC72" s="849"/>
      <c r="AD72" s="849"/>
      <c r="AE72" s="849"/>
      <c r="AF72" s="849">
        <v>438</v>
      </c>
      <c r="AG72" s="849"/>
      <c r="AH72" s="849"/>
      <c r="AI72" s="849"/>
      <c r="AJ72" s="849"/>
      <c r="AK72" s="849">
        <v>1543</v>
      </c>
      <c r="AL72" s="849"/>
      <c r="AM72" s="849"/>
      <c r="AN72" s="849"/>
      <c r="AO72" s="849"/>
      <c r="AP72" s="849">
        <v>10420</v>
      </c>
      <c r="AQ72" s="849"/>
      <c r="AR72" s="849"/>
      <c r="AS72" s="849"/>
      <c r="AT72" s="849"/>
      <c r="AU72" s="849">
        <v>1076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539</v>
      </c>
      <c r="AQ73" s="849"/>
      <c r="AR73" s="849"/>
      <c r="AS73" s="849"/>
      <c r="AT73" s="849"/>
      <c r="AU73" s="849" t="s">
        <v>539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10740</v>
      </c>
      <c r="AG88" s="860"/>
      <c r="AH88" s="860"/>
      <c r="AI88" s="860"/>
      <c r="AJ88" s="860"/>
      <c r="AK88" s="857"/>
      <c r="AL88" s="857"/>
      <c r="AM88" s="857"/>
      <c r="AN88" s="857"/>
      <c r="AO88" s="857"/>
      <c r="AP88" s="860">
        <v>12507</v>
      </c>
      <c r="AQ88" s="860"/>
      <c r="AR88" s="860"/>
      <c r="AS88" s="860"/>
      <c r="AT88" s="860"/>
      <c r="AU88" s="860">
        <v>1219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31</v>
      </c>
      <c r="CS102" s="868"/>
      <c r="CT102" s="868"/>
      <c r="CU102" s="868"/>
      <c r="CV102" s="911"/>
      <c r="CW102" s="910">
        <v>4</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848557</v>
      </c>
      <c r="AB110" s="920"/>
      <c r="AC110" s="920"/>
      <c r="AD110" s="920"/>
      <c r="AE110" s="921"/>
      <c r="AF110" s="922">
        <v>810676</v>
      </c>
      <c r="AG110" s="920"/>
      <c r="AH110" s="920"/>
      <c r="AI110" s="920"/>
      <c r="AJ110" s="921"/>
      <c r="AK110" s="922">
        <v>765631</v>
      </c>
      <c r="AL110" s="920"/>
      <c r="AM110" s="920"/>
      <c r="AN110" s="920"/>
      <c r="AO110" s="921"/>
      <c r="AP110" s="923">
        <v>24.5</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7456517</v>
      </c>
      <c r="BR110" s="957"/>
      <c r="BS110" s="957"/>
      <c r="BT110" s="957"/>
      <c r="BU110" s="957"/>
      <c r="BV110" s="957">
        <v>7284372</v>
      </c>
      <c r="BW110" s="957"/>
      <c r="BX110" s="957"/>
      <c r="BY110" s="957"/>
      <c r="BZ110" s="957"/>
      <c r="CA110" s="957">
        <v>7353270</v>
      </c>
      <c r="CB110" s="957"/>
      <c r="CC110" s="957"/>
      <c r="CD110" s="957"/>
      <c r="CE110" s="957"/>
      <c r="CF110" s="971">
        <v>235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2317229</v>
      </c>
      <c r="BR112" s="950"/>
      <c r="BS112" s="950"/>
      <c r="BT112" s="950"/>
      <c r="BU112" s="950"/>
      <c r="BV112" s="950">
        <v>2048710</v>
      </c>
      <c r="BW112" s="950"/>
      <c r="BX112" s="950"/>
      <c r="BY112" s="950"/>
      <c r="BZ112" s="950"/>
      <c r="CA112" s="950">
        <v>1894910</v>
      </c>
      <c r="CB112" s="950"/>
      <c r="CC112" s="950"/>
      <c r="CD112" s="950"/>
      <c r="CE112" s="950"/>
      <c r="CF112" s="944">
        <v>60.6</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208564</v>
      </c>
      <c r="AB113" s="964"/>
      <c r="AC113" s="964"/>
      <c r="AD113" s="964"/>
      <c r="AE113" s="965"/>
      <c r="AF113" s="966">
        <v>192089</v>
      </c>
      <c r="AG113" s="964"/>
      <c r="AH113" s="964"/>
      <c r="AI113" s="964"/>
      <c r="AJ113" s="965"/>
      <c r="AK113" s="966">
        <v>198473</v>
      </c>
      <c r="AL113" s="964"/>
      <c r="AM113" s="964"/>
      <c r="AN113" s="964"/>
      <c r="AO113" s="965"/>
      <c r="AP113" s="967">
        <v>6.3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1275481</v>
      </c>
      <c r="BR113" s="950"/>
      <c r="BS113" s="950"/>
      <c r="BT113" s="950"/>
      <c r="BU113" s="950"/>
      <c r="BV113" s="950">
        <v>1239169</v>
      </c>
      <c r="BW113" s="950"/>
      <c r="BX113" s="950"/>
      <c r="BY113" s="950"/>
      <c r="BZ113" s="950"/>
      <c r="CA113" s="950">
        <v>1218643</v>
      </c>
      <c r="CB113" s="950"/>
      <c r="CC113" s="950"/>
      <c r="CD113" s="950"/>
      <c r="CE113" s="950"/>
      <c r="CF113" s="944">
        <v>39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74252</v>
      </c>
      <c r="AB114" s="989"/>
      <c r="AC114" s="989"/>
      <c r="AD114" s="989"/>
      <c r="AE114" s="990"/>
      <c r="AF114" s="991">
        <v>81932</v>
      </c>
      <c r="AG114" s="989"/>
      <c r="AH114" s="989"/>
      <c r="AI114" s="989"/>
      <c r="AJ114" s="990"/>
      <c r="AK114" s="991">
        <v>84712</v>
      </c>
      <c r="AL114" s="989"/>
      <c r="AM114" s="989"/>
      <c r="AN114" s="989"/>
      <c r="AO114" s="990"/>
      <c r="AP114" s="992">
        <v>2.7</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1071559</v>
      </c>
      <c r="BR114" s="950"/>
      <c r="BS114" s="950"/>
      <c r="BT114" s="950"/>
      <c r="BU114" s="950"/>
      <c r="BV114" s="950">
        <v>892181</v>
      </c>
      <c r="BW114" s="950"/>
      <c r="BX114" s="950"/>
      <c r="BY114" s="950"/>
      <c r="BZ114" s="950"/>
      <c r="CA114" s="950">
        <v>870912</v>
      </c>
      <c r="CB114" s="950"/>
      <c r="CC114" s="950"/>
      <c r="CD114" s="950"/>
      <c r="CE114" s="950"/>
      <c r="CF114" s="944">
        <v>27.8</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362</v>
      </c>
      <c r="AB115" s="964"/>
      <c r="AC115" s="964"/>
      <c r="AD115" s="964"/>
      <c r="AE115" s="965"/>
      <c r="AF115" s="966">
        <v>202</v>
      </c>
      <c r="AG115" s="964"/>
      <c r="AH115" s="964"/>
      <c r="AI115" s="964"/>
      <c r="AJ115" s="965"/>
      <c r="AK115" s="966">
        <v>140</v>
      </c>
      <c r="AL115" s="964"/>
      <c r="AM115" s="964"/>
      <c r="AN115" s="964"/>
      <c r="AO115" s="965"/>
      <c r="AP115" s="967">
        <v>0</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1131735</v>
      </c>
      <c r="AB117" s="996"/>
      <c r="AC117" s="996"/>
      <c r="AD117" s="996"/>
      <c r="AE117" s="997"/>
      <c r="AF117" s="995">
        <v>1084899</v>
      </c>
      <c r="AG117" s="996"/>
      <c r="AH117" s="996"/>
      <c r="AI117" s="996"/>
      <c r="AJ117" s="997"/>
      <c r="AK117" s="995">
        <v>1048956</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12120786</v>
      </c>
      <c r="BR118" s="1016"/>
      <c r="BS118" s="1016"/>
      <c r="BT118" s="1016"/>
      <c r="BU118" s="1016"/>
      <c r="BV118" s="1016">
        <v>11464432</v>
      </c>
      <c r="BW118" s="1016"/>
      <c r="BX118" s="1016"/>
      <c r="BY118" s="1016"/>
      <c r="BZ118" s="1016"/>
      <c r="CA118" s="1016">
        <v>11337735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1642673</v>
      </c>
      <c r="BR119" s="957"/>
      <c r="BS119" s="957"/>
      <c r="BT119" s="957"/>
      <c r="BU119" s="957"/>
      <c r="BV119" s="957">
        <v>1202351</v>
      </c>
      <c r="BW119" s="957"/>
      <c r="BX119" s="957"/>
      <c r="BY119" s="957"/>
      <c r="BZ119" s="957"/>
      <c r="CA119" s="957">
        <v>1069363</v>
      </c>
      <c r="CB119" s="957"/>
      <c r="CC119" s="957"/>
      <c r="CD119" s="957"/>
      <c r="CE119" s="957"/>
      <c r="CF119" s="971">
        <v>34.200000000000003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202136</v>
      </c>
      <c r="BR120" s="950"/>
      <c r="BS120" s="950"/>
      <c r="BT120" s="950"/>
      <c r="BU120" s="950"/>
      <c r="BV120" s="950">
        <v>158778</v>
      </c>
      <c r="BW120" s="950"/>
      <c r="BX120" s="950"/>
      <c r="BY120" s="950"/>
      <c r="BZ120" s="950"/>
      <c r="CA120" s="950">
        <v>142674</v>
      </c>
      <c r="CB120" s="950"/>
      <c r="CC120" s="950"/>
      <c r="CD120" s="950"/>
      <c r="CE120" s="950"/>
      <c r="CF120" s="944">
        <v>4.5999999999999996</v>
      </c>
      <c r="CG120" s="945"/>
      <c r="CH120" s="945"/>
      <c r="CI120" s="945"/>
      <c r="CJ120" s="945"/>
      <c r="CK120" s="1043" t="s">
        <v>434</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1585165</v>
      </c>
      <c r="DH120" s="957"/>
      <c r="DI120" s="957"/>
      <c r="DJ120" s="957"/>
      <c r="DK120" s="957"/>
      <c r="DL120" s="957">
        <v>1401719</v>
      </c>
      <c r="DM120" s="957"/>
      <c r="DN120" s="957"/>
      <c r="DO120" s="957"/>
      <c r="DP120" s="957"/>
      <c r="DQ120" s="957">
        <v>1313270</v>
      </c>
      <c r="DR120" s="957"/>
      <c r="DS120" s="957"/>
      <c r="DT120" s="957"/>
      <c r="DU120" s="957"/>
      <c r="DV120" s="958">
        <v>42</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6174726</v>
      </c>
      <c r="BR121" s="1016"/>
      <c r="BS121" s="1016"/>
      <c r="BT121" s="1016"/>
      <c r="BU121" s="1016"/>
      <c r="BV121" s="1016">
        <v>6112878</v>
      </c>
      <c r="BW121" s="1016"/>
      <c r="BX121" s="1016"/>
      <c r="BY121" s="1016"/>
      <c r="BZ121" s="1016"/>
      <c r="CA121" s="1016">
        <v>5944331</v>
      </c>
      <c r="CB121" s="1016"/>
      <c r="CC121" s="1016"/>
      <c r="CD121" s="1016"/>
      <c r="CE121" s="1016"/>
      <c r="CF121" s="1054">
        <v>190</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644932</v>
      </c>
      <c r="DH121" s="950"/>
      <c r="DI121" s="950"/>
      <c r="DJ121" s="950"/>
      <c r="DK121" s="950"/>
      <c r="DL121" s="950">
        <v>519874</v>
      </c>
      <c r="DM121" s="950"/>
      <c r="DN121" s="950"/>
      <c r="DO121" s="950"/>
      <c r="DP121" s="950"/>
      <c r="DQ121" s="950">
        <v>434547</v>
      </c>
      <c r="DR121" s="950"/>
      <c r="DS121" s="950"/>
      <c r="DT121" s="950"/>
      <c r="DU121" s="950"/>
      <c r="DV121" s="951">
        <v>13.9</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8019535</v>
      </c>
      <c r="BR122" s="1065"/>
      <c r="BS122" s="1065"/>
      <c r="BT122" s="1065"/>
      <c r="BU122" s="1065"/>
      <c r="BV122" s="1065">
        <v>7474007</v>
      </c>
      <c r="BW122" s="1065"/>
      <c r="BX122" s="1065"/>
      <c r="BY122" s="1065"/>
      <c r="BZ122" s="1065"/>
      <c r="CA122" s="1065">
        <v>7156368</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87132</v>
      </c>
      <c r="DH122" s="950"/>
      <c r="DI122" s="950"/>
      <c r="DJ122" s="950"/>
      <c r="DK122" s="950"/>
      <c r="DL122" s="950">
        <v>127117</v>
      </c>
      <c r="DM122" s="950"/>
      <c r="DN122" s="950"/>
      <c r="DO122" s="950"/>
      <c r="DP122" s="950"/>
      <c r="DQ122" s="950">
        <v>147093</v>
      </c>
      <c r="DR122" s="950"/>
      <c r="DS122" s="950"/>
      <c r="DT122" s="950"/>
      <c r="DU122" s="950"/>
      <c r="DV122" s="951">
        <v>4.7</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128.19999999999999</v>
      </c>
      <c r="BR123" s="1057"/>
      <c r="BS123" s="1057"/>
      <c r="BT123" s="1057"/>
      <c r="BU123" s="1057"/>
      <c r="BV123" s="1057">
        <v>130.30000000000001</v>
      </c>
      <c r="BW123" s="1057"/>
      <c r="BX123" s="1057"/>
      <c r="BY123" s="1057"/>
      <c r="BZ123" s="1057"/>
      <c r="CA123" s="1057">
        <v>133.6</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362</v>
      </c>
      <c r="AB127" s="989"/>
      <c r="AC127" s="989"/>
      <c r="AD127" s="989"/>
      <c r="AE127" s="990"/>
      <c r="AF127" s="991">
        <v>202</v>
      </c>
      <c r="AG127" s="989"/>
      <c r="AH127" s="989"/>
      <c r="AI127" s="989"/>
      <c r="AJ127" s="990"/>
      <c r="AK127" s="991">
        <v>140</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60950</v>
      </c>
      <c r="AB128" s="1120"/>
      <c r="AC128" s="1120"/>
      <c r="AD128" s="1120"/>
      <c r="AE128" s="1121"/>
      <c r="AF128" s="1122">
        <v>57237</v>
      </c>
      <c r="AG128" s="1120"/>
      <c r="AH128" s="1120"/>
      <c r="AI128" s="1120"/>
      <c r="AJ128" s="1121"/>
      <c r="AK128" s="1122">
        <v>24888</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3770283</v>
      </c>
      <c r="AB129" s="989"/>
      <c r="AC129" s="989"/>
      <c r="AD129" s="989"/>
      <c r="AE129" s="990"/>
      <c r="AF129" s="991">
        <v>3641945</v>
      </c>
      <c r="AG129" s="989"/>
      <c r="AH129" s="989"/>
      <c r="AI129" s="989"/>
      <c r="AJ129" s="990"/>
      <c r="AK129" s="991">
        <v>3701732</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14.8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572551</v>
      </c>
      <c r="AB130" s="989"/>
      <c r="AC130" s="989"/>
      <c r="AD130" s="989"/>
      <c r="AE130" s="990"/>
      <c r="AF130" s="991">
        <v>581238</v>
      </c>
      <c r="AG130" s="989"/>
      <c r="AH130" s="989"/>
      <c r="AI130" s="989"/>
      <c r="AJ130" s="990"/>
      <c r="AK130" s="991">
        <v>573277</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133.6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3197732</v>
      </c>
      <c r="AB131" s="1028"/>
      <c r="AC131" s="1028"/>
      <c r="AD131" s="1028"/>
      <c r="AE131" s="1029"/>
      <c r="AF131" s="1030">
        <v>3060707</v>
      </c>
      <c r="AG131" s="1028"/>
      <c r="AH131" s="1028"/>
      <c r="AI131" s="1028"/>
      <c r="AJ131" s="1029"/>
      <c r="AK131" s="1030">
        <v>3128455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15.58085543</v>
      </c>
      <c r="AB132" s="1134"/>
      <c r="AC132" s="1134"/>
      <c r="AD132" s="1134"/>
      <c r="AE132" s="1135"/>
      <c r="AF132" s="1136">
        <v>14.58564966</v>
      </c>
      <c r="AG132" s="1134"/>
      <c r="AH132" s="1134"/>
      <c r="AI132" s="1134"/>
      <c r="AJ132" s="1135"/>
      <c r="AK132" s="1136">
        <v>14.409380990000001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16</v>
      </c>
      <c r="AB133" s="1141"/>
      <c r="AC133" s="1141"/>
      <c r="AD133" s="1141"/>
      <c r="AE133" s="1142"/>
      <c r="AF133" s="1140">
        <v>15.3</v>
      </c>
      <c r="AG133" s="1141"/>
      <c r="AH133" s="1141"/>
      <c r="AI133" s="1141"/>
      <c r="AJ133" s="1142"/>
      <c r="AK133" s="1140">
        <v>14.8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1232675</v>
      </c>
      <c r="L9" s="264">
        <v>107050</v>
      </c>
      <c r="M9" s="265">
        <v>83939</v>
      </c>
      <c r="N9" s="266">
        <v>27.5</v>
      </c>
    </row>
    <row r="10" spans="1:16" x14ac:dyDescent="0.15">
      <c r="A10" s="248"/>
      <c r="B10" s="244"/>
      <c r="C10" s="244"/>
      <c r="D10" s="244"/>
      <c r="E10" s="244"/>
      <c r="F10" s="244"/>
      <c r="G10" s="1149" t="s">
        <v>475</v>
      </c>
      <c r="H10" s="1150"/>
      <c r="I10" s="1150"/>
      <c r="J10" s="1151"/>
      <c r="K10" s="267">
        <v>49136</v>
      </c>
      <c r="L10" s="268">
        <v>4267</v>
      </c>
      <c r="M10" s="269">
        <v>8976</v>
      </c>
      <c r="N10" s="270">
        <v>-52.5</v>
      </c>
    </row>
    <row r="11" spans="1:16" ht="13.5" customHeight="1" x14ac:dyDescent="0.15">
      <c r="A11" s="248"/>
      <c r="B11" s="244"/>
      <c r="C11" s="244"/>
      <c r="D11" s="244"/>
      <c r="E11" s="244"/>
      <c r="F11" s="244"/>
      <c r="G11" s="1149" t="s">
        <v>476</v>
      </c>
      <c r="H11" s="1150"/>
      <c r="I11" s="1150"/>
      <c r="J11" s="1151"/>
      <c r="K11" s="267">
        <v>127487</v>
      </c>
      <c r="L11" s="268">
        <v>11071</v>
      </c>
      <c r="M11" s="269">
        <v>13172</v>
      </c>
      <c r="N11" s="270">
        <v>-16</v>
      </c>
    </row>
    <row r="12" spans="1:16" ht="13.5" customHeight="1" x14ac:dyDescent="0.15">
      <c r="A12" s="248"/>
      <c r="B12" s="244"/>
      <c r="C12" s="244"/>
      <c r="D12" s="244"/>
      <c r="E12" s="244"/>
      <c r="F12" s="244"/>
      <c r="G12" s="1149" t="s">
        <v>477</v>
      </c>
      <c r="H12" s="1150"/>
      <c r="I12" s="1150"/>
      <c r="J12" s="1151"/>
      <c r="K12" s="267">
        <v>240</v>
      </c>
      <c r="L12" s="268">
        <v>21</v>
      </c>
      <c r="M12" s="269">
        <v>634</v>
      </c>
      <c r="N12" s="270">
        <v>-96.7</v>
      </c>
    </row>
    <row r="13" spans="1:16" ht="13.5" customHeight="1" x14ac:dyDescent="0.15">
      <c r="A13" s="248"/>
      <c r="B13" s="244"/>
      <c r="C13" s="244"/>
      <c r="D13" s="244"/>
      <c r="E13" s="244"/>
      <c r="F13" s="244"/>
      <c r="G13" s="1149" t="s">
        <v>478</v>
      </c>
      <c r="H13" s="1150"/>
      <c r="I13" s="1150"/>
      <c r="J13" s="1151"/>
      <c r="K13" s="267" t="s">
        <v>479</v>
      </c>
      <c r="L13" s="268" t="s">
        <v>479</v>
      </c>
      <c r="M13" s="269">
        <v>21</v>
      </c>
      <c r="N13" s="270" t="s">
        <v>479</v>
      </c>
    </row>
    <row r="14" spans="1:16" ht="13.5" customHeight="1" x14ac:dyDescent="0.15">
      <c r="A14" s="248"/>
      <c r="B14" s="244"/>
      <c r="C14" s="244"/>
      <c r="D14" s="244"/>
      <c r="E14" s="244"/>
      <c r="F14" s="244"/>
      <c r="G14" s="1149" t="s">
        <v>480</v>
      </c>
      <c r="H14" s="1150"/>
      <c r="I14" s="1150"/>
      <c r="J14" s="1151"/>
      <c r="K14" s="267">
        <v>45517</v>
      </c>
      <c r="L14" s="268">
        <v>3953</v>
      </c>
      <c r="M14" s="269">
        <v>3872</v>
      </c>
      <c r="N14" s="270">
        <v>2.1</v>
      </c>
    </row>
    <row r="15" spans="1:16" ht="13.5" customHeight="1" x14ac:dyDescent="0.15">
      <c r="A15" s="248"/>
      <c r="B15" s="244"/>
      <c r="C15" s="244"/>
      <c r="D15" s="244"/>
      <c r="E15" s="244"/>
      <c r="F15" s="244"/>
      <c r="G15" s="1149" t="s">
        <v>481</v>
      </c>
      <c r="H15" s="1150"/>
      <c r="I15" s="1150"/>
      <c r="J15" s="1151"/>
      <c r="K15" s="267">
        <v>49993</v>
      </c>
      <c r="L15" s="268">
        <v>4342</v>
      </c>
      <c r="M15" s="269">
        <v>2062</v>
      </c>
      <c r="N15" s="270">
        <v>110.6</v>
      </c>
    </row>
    <row r="16" spans="1:16" x14ac:dyDescent="0.15">
      <c r="A16" s="248"/>
      <c r="B16" s="244"/>
      <c r="C16" s="244"/>
      <c r="D16" s="244"/>
      <c r="E16" s="244"/>
      <c r="F16" s="244"/>
      <c r="G16" s="1152" t="s">
        <v>482</v>
      </c>
      <c r="H16" s="1153"/>
      <c r="I16" s="1153"/>
      <c r="J16" s="1154"/>
      <c r="K16" s="268">
        <v>-119364</v>
      </c>
      <c r="L16" s="268">
        <v>-10366</v>
      </c>
      <c r="M16" s="269">
        <v>-8514</v>
      </c>
      <c r="N16" s="270">
        <v>21.8</v>
      </c>
    </row>
    <row r="17" spans="1:16" x14ac:dyDescent="0.15">
      <c r="A17" s="248"/>
      <c r="B17" s="244"/>
      <c r="C17" s="244"/>
      <c r="D17" s="244"/>
      <c r="E17" s="244"/>
      <c r="F17" s="244"/>
      <c r="G17" s="1152" t="s">
        <v>166</v>
      </c>
      <c r="H17" s="1153"/>
      <c r="I17" s="1153"/>
      <c r="J17" s="1154"/>
      <c r="K17" s="268">
        <v>1385684</v>
      </c>
      <c r="L17" s="268">
        <v>120337</v>
      </c>
      <c r="M17" s="269">
        <v>104161</v>
      </c>
      <c r="N17" s="270">
        <v>15.5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12.51</v>
      </c>
      <c r="L21" s="281">
        <v>9.8000000000000007</v>
      </c>
      <c r="M21" s="282">
        <v>2.71</v>
      </c>
      <c r="N21" s="249"/>
      <c r="O21" s="283"/>
      <c r="P21" s="279"/>
    </row>
    <row r="22" spans="1:16" s="284" customFormat="1" x14ac:dyDescent="0.15">
      <c r="A22" s="279"/>
      <c r="B22" s="249"/>
      <c r="C22" s="249"/>
      <c r="D22" s="249"/>
      <c r="E22" s="249"/>
      <c r="F22" s="249"/>
      <c r="G22" s="1144" t="s">
        <v>488</v>
      </c>
      <c r="H22" s="1145"/>
      <c r="I22" s="1145"/>
      <c r="J22" s="1146"/>
      <c r="K22" s="285">
        <v>94.4</v>
      </c>
      <c r="L22" s="286">
        <v>96.3</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765631</v>
      </c>
      <c r="L32" s="294">
        <v>66490</v>
      </c>
      <c r="M32" s="295">
        <v>53592</v>
      </c>
      <c r="N32" s="296">
        <v>24.1</v>
      </c>
    </row>
    <row r="33" spans="1:16" ht="13.5" customHeight="1" x14ac:dyDescent="0.15">
      <c r="A33" s="248"/>
      <c r="B33" s="244"/>
      <c r="C33" s="244"/>
      <c r="D33" s="244"/>
      <c r="E33" s="244"/>
      <c r="F33" s="244"/>
      <c r="G33" s="1160" t="s">
        <v>493</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494</v>
      </c>
      <c r="H34" s="1161"/>
      <c r="I34" s="1161"/>
      <c r="J34" s="1162"/>
      <c r="K34" s="294" t="s">
        <v>479</v>
      </c>
      <c r="L34" s="294" t="s">
        <v>479</v>
      </c>
      <c r="M34" s="295">
        <v>0</v>
      </c>
      <c r="N34" s="296" t="s">
        <v>479</v>
      </c>
    </row>
    <row r="35" spans="1:16" ht="27" customHeight="1" x14ac:dyDescent="0.15">
      <c r="A35" s="248"/>
      <c r="B35" s="244"/>
      <c r="C35" s="244"/>
      <c r="D35" s="244"/>
      <c r="E35" s="244"/>
      <c r="F35" s="244"/>
      <c r="G35" s="1160" t="s">
        <v>495</v>
      </c>
      <c r="H35" s="1161"/>
      <c r="I35" s="1161"/>
      <c r="J35" s="1162"/>
      <c r="K35" s="294">
        <v>198473</v>
      </c>
      <c r="L35" s="294">
        <v>17236</v>
      </c>
      <c r="M35" s="295">
        <v>20509</v>
      </c>
      <c r="N35" s="296">
        <v>-16</v>
      </c>
    </row>
    <row r="36" spans="1:16" ht="27" customHeight="1" x14ac:dyDescent="0.15">
      <c r="A36" s="248"/>
      <c r="B36" s="244"/>
      <c r="C36" s="244"/>
      <c r="D36" s="244"/>
      <c r="E36" s="244"/>
      <c r="F36" s="244"/>
      <c r="G36" s="1160" t="s">
        <v>496</v>
      </c>
      <c r="H36" s="1161"/>
      <c r="I36" s="1161"/>
      <c r="J36" s="1162"/>
      <c r="K36" s="294">
        <v>84712</v>
      </c>
      <c r="L36" s="294">
        <v>7357</v>
      </c>
      <c r="M36" s="295">
        <v>3503</v>
      </c>
      <c r="N36" s="296">
        <v>110</v>
      </c>
    </row>
    <row r="37" spans="1:16" ht="13.5" customHeight="1" x14ac:dyDescent="0.15">
      <c r="A37" s="248"/>
      <c r="B37" s="244"/>
      <c r="C37" s="244"/>
      <c r="D37" s="244"/>
      <c r="E37" s="244"/>
      <c r="F37" s="244"/>
      <c r="G37" s="1160" t="s">
        <v>497</v>
      </c>
      <c r="H37" s="1161"/>
      <c r="I37" s="1161"/>
      <c r="J37" s="1162"/>
      <c r="K37" s="294">
        <v>140</v>
      </c>
      <c r="L37" s="294">
        <v>12</v>
      </c>
      <c r="M37" s="295">
        <v>1405</v>
      </c>
      <c r="N37" s="296">
        <v>-99.1</v>
      </c>
    </row>
    <row r="38" spans="1:16" ht="27" customHeight="1" x14ac:dyDescent="0.15">
      <c r="A38" s="248"/>
      <c r="B38" s="244"/>
      <c r="C38" s="244"/>
      <c r="D38" s="244"/>
      <c r="E38" s="244"/>
      <c r="F38" s="244"/>
      <c r="G38" s="1163" t="s">
        <v>498</v>
      </c>
      <c r="H38" s="1164"/>
      <c r="I38" s="1164"/>
      <c r="J38" s="1165"/>
      <c r="K38" s="297" t="s">
        <v>479</v>
      </c>
      <c r="L38" s="297" t="s">
        <v>479</v>
      </c>
      <c r="M38" s="298">
        <v>2</v>
      </c>
      <c r="N38" s="299" t="s">
        <v>479</v>
      </c>
      <c r="O38" s="293"/>
    </row>
    <row r="39" spans="1:16" x14ac:dyDescent="0.15">
      <c r="A39" s="248"/>
      <c r="B39" s="244"/>
      <c r="C39" s="244"/>
      <c r="D39" s="244"/>
      <c r="E39" s="244"/>
      <c r="F39" s="244"/>
      <c r="G39" s="1163" t="s">
        <v>499</v>
      </c>
      <c r="H39" s="1164"/>
      <c r="I39" s="1164"/>
      <c r="J39" s="1165"/>
      <c r="K39" s="300">
        <v>-24888</v>
      </c>
      <c r="L39" s="300">
        <v>-2161</v>
      </c>
      <c r="M39" s="301">
        <v>-1515</v>
      </c>
      <c r="N39" s="302">
        <v>42.6</v>
      </c>
      <c r="O39" s="293"/>
    </row>
    <row r="40" spans="1:16" ht="27" customHeight="1" x14ac:dyDescent="0.15">
      <c r="A40" s="248"/>
      <c r="B40" s="244"/>
      <c r="C40" s="244"/>
      <c r="D40" s="244"/>
      <c r="E40" s="244"/>
      <c r="F40" s="244"/>
      <c r="G40" s="1160" t="s">
        <v>500</v>
      </c>
      <c r="H40" s="1161"/>
      <c r="I40" s="1161"/>
      <c r="J40" s="1162"/>
      <c r="K40" s="300">
        <v>-573277</v>
      </c>
      <c r="L40" s="300">
        <v>-49785</v>
      </c>
      <c r="M40" s="301">
        <v>-52955</v>
      </c>
      <c r="N40" s="302">
        <v>-6</v>
      </c>
      <c r="O40" s="293"/>
    </row>
    <row r="41" spans="1:16" x14ac:dyDescent="0.15">
      <c r="A41" s="248"/>
      <c r="B41" s="244"/>
      <c r="C41" s="244"/>
      <c r="D41" s="244"/>
      <c r="E41" s="244"/>
      <c r="F41" s="244"/>
      <c r="G41" s="1166" t="s">
        <v>277</v>
      </c>
      <c r="H41" s="1167"/>
      <c r="I41" s="1167"/>
      <c r="J41" s="1168"/>
      <c r="K41" s="294">
        <v>450791</v>
      </c>
      <c r="L41" s="300">
        <v>39148</v>
      </c>
      <c r="M41" s="301">
        <v>24541</v>
      </c>
      <c r="N41" s="302">
        <v>59.5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403721</v>
      </c>
      <c r="J51" s="320">
        <v>33861</v>
      </c>
      <c r="K51" s="321">
        <v>-57.2</v>
      </c>
      <c r="L51" s="322">
        <v>70897</v>
      </c>
      <c r="M51" s="323">
        <v>-25.7</v>
      </c>
      <c r="N51" s="324">
        <v>-31.5</v>
      </c>
    </row>
    <row r="52" spans="1:14" x14ac:dyDescent="0.15">
      <c r="A52" s="248"/>
      <c r="B52" s="244"/>
      <c r="C52" s="244"/>
      <c r="D52" s="244"/>
      <c r="E52" s="244"/>
      <c r="F52" s="244"/>
      <c r="G52" s="325"/>
      <c r="H52" s="326" t="s">
        <v>511</v>
      </c>
      <c r="I52" s="327">
        <v>254495</v>
      </c>
      <c r="J52" s="328">
        <v>21345</v>
      </c>
      <c r="K52" s="329">
        <v>-13.8</v>
      </c>
      <c r="L52" s="330">
        <v>39878</v>
      </c>
      <c r="M52" s="331">
        <v>-17.8</v>
      </c>
      <c r="N52" s="332">
        <v>4</v>
      </c>
    </row>
    <row r="53" spans="1:14" x14ac:dyDescent="0.15">
      <c r="A53" s="248"/>
      <c r="B53" s="244"/>
      <c r="C53" s="244"/>
      <c r="D53" s="244"/>
      <c r="E53" s="244"/>
      <c r="F53" s="244"/>
      <c r="G53" s="310" t="s">
        <v>512</v>
      </c>
      <c r="H53" s="311"/>
      <c r="I53" s="319">
        <v>591693</v>
      </c>
      <c r="J53" s="320">
        <v>49919</v>
      </c>
      <c r="K53" s="321">
        <v>47.4</v>
      </c>
      <c r="L53" s="322">
        <v>66496</v>
      </c>
      <c r="M53" s="323">
        <v>-6.2</v>
      </c>
      <c r="N53" s="324">
        <v>53.6</v>
      </c>
    </row>
    <row r="54" spans="1:14" x14ac:dyDescent="0.15">
      <c r="A54" s="248"/>
      <c r="B54" s="244"/>
      <c r="C54" s="244"/>
      <c r="D54" s="244"/>
      <c r="E54" s="244"/>
      <c r="F54" s="244"/>
      <c r="G54" s="325"/>
      <c r="H54" s="326" t="s">
        <v>511</v>
      </c>
      <c r="I54" s="327">
        <v>236750</v>
      </c>
      <c r="J54" s="328">
        <v>19974</v>
      </c>
      <c r="K54" s="329">
        <v>-6.4</v>
      </c>
      <c r="L54" s="330">
        <v>36530</v>
      </c>
      <c r="M54" s="331">
        <v>-8.4</v>
      </c>
      <c r="N54" s="332">
        <v>2</v>
      </c>
    </row>
    <row r="55" spans="1:14" x14ac:dyDescent="0.15">
      <c r="A55" s="248"/>
      <c r="B55" s="244"/>
      <c r="C55" s="244"/>
      <c r="D55" s="244"/>
      <c r="E55" s="244"/>
      <c r="F55" s="244"/>
      <c r="G55" s="310" t="s">
        <v>513</v>
      </c>
      <c r="H55" s="311"/>
      <c r="I55" s="319">
        <v>714723</v>
      </c>
      <c r="J55" s="320">
        <v>61072</v>
      </c>
      <c r="K55" s="321">
        <v>22.3</v>
      </c>
      <c r="L55" s="322">
        <v>82748</v>
      </c>
      <c r="M55" s="323">
        <v>24.4</v>
      </c>
      <c r="N55" s="324">
        <v>-2.1</v>
      </c>
    </row>
    <row r="56" spans="1:14" x14ac:dyDescent="0.15">
      <c r="A56" s="248"/>
      <c r="B56" s="244"/>
      <c r="C56" s="244"/>
      <c r="D56" s="244"/>
      <c r="E56" s="244"/>
      <c r="F56" s="244"/>
      <c r="G56" s="325"/>
      <c r="H56" s="326" t="s">
        <v>511</v>
      </c>
      <c r="I56" s="327">
        <v>348267</v>
      </c>
      <c r="J56" s="328">
        <v>29759</v>
      </c>
      <c r="K56" s="329">
        <v>49</v>
      </c>
      <c r="L56" s="330">
        <v>44732</v>
      </c>
      <c r="M56" s="331">
        <v>22.5</v>
      </c>
      <c r="N56" s="332">
        <v>26.5</v>
      </c>
    </row>
    <row r="57" spans="1:14" x14ac:dyDescent="0.15">
      <c r="A57" s="248"/>
      <c r="B57" s="244"/>
      <c r="C57" s="244"/>
      <c r="D57" s="244"/>
      <c r="E57" s="244"/>
      <c r="F57" s="244"/>
      <c r="G57" s="310" t="s">
        <v>514</v>
      </c>
      <c r="H57" s="311"/>
      <c r="I57" s="319">
        <v>1254414</v>
      </c>
      <c r="J57" s="320">
        <v>107795</v>
      </c>
      <c r="K57" s="321">
        <v>76.5</v>
      </c>
      <c r="L57" s="322">
        <v>91837</v>
      </c>
      <c r="M57" s="323">
        <v>11</v>
      </c>
      <c r="N57" s="324">
        <v>65.5</v>
      </c>
    </row>
    <row r="58" spans="1:14" x14ac:dyDescent="0.15">
      <c r="A58" s="248"/>
      <c r="B58" s="244"/>
      <c r="C58" s="244"/>
      <c r="D58" s="244"/>
      <c r="E58" s="244"/>
      <c r="F58" s="244"/>
      <c r="G58" s="325"/>
      <c r="H58" s="326" t="s">
        <v>511</v>
      </c>
      <c r="I58" s="327">
        <v>385069</v>
      </c>
      <c r="J58" s="328">
        <v>33090</v>
      </c>
      <c r="K58" s="329">
        <v>11.2</v>
      </c>
      <c r="L58" s="330">
        <v>54439</v>
      </c>
      <c r="M58" s="331">
        <v>21.7</v>
      </c>
      <c r="N58" s="332">
        <v>-10.5</v>
      </c>
    </row>
    <row r="59" spans="1:14" x14ac:dyDescent="0.15">
      <c r="A59" s="248"/>
      <c r="B59" s="244"/>
      <c r="C59" s="244"/>
      <c r="D59" s="244"/>
      <c r="E59" s="244"/>
      <c r="F59" s="244"/>
      <c r="G59" s="310" t="s">
        <v>515</v>
      </c>
      <c r="H59" s="311"/>
      <c r="I59" s="319">
        <v>1348329</v>
      </c>
      <c r="J59" s="320">
        <v>117093</v>
      </c>
      <c r="K59" s="321">
        <v>8.6</v>
      </c>
      <c r="L59" s="322">
        <v>106092</v>
      </c>
      <c r="M59" s="323">
        <v>15.5</v>
      </c>
      <c r="N59" s="324">
        <v>-6.9</v>
      </c>
    </row>
    <row r="60" spans="1:14" x14ac:dyDescent="0.15">
      <c r="A60" s="248"/>
      <c r="B60" s="244"/>
      <c r="C60" s="244"/>
      <c r="D60" s="244"/>
      <c r="E60" s="244"/>
      <c r="F60" s="244"/>
      <c r="G60" s="325"/>
      <c r="H60" s="326" t="s">
        <v>511</v>
      </c>
      <c r="I60" s="333">
        <v>644518</v>
      </c>
      <c r="J60" s="328">
        <v>55972</v>
      </c>
      <c r="K60" s="329">
        <v>69.2</v>
      </c>
      <c r="L60" s="330">
        <v>44299</v>
      </c>
      <c r="M60" s="331">
        <v>-18.600000000000001</v>
      </c>
      <c r="N60" s="332">
        <v>87.8</v>
      </c>
    </row>
    <row r="61" spans="1:14" x14ac:dyDescent="0.15">
      <c r="A61" s="248"/>
      <c r="B61" s="244"/>
      <c r="C61" s="244"/>
      <c r="D61" s="244"/>
      <c r="E61" s="244"/>
      <c r="F61" s="244"/>
      <c r="G61" s="310" t="s">
        <v>516</v>
      </c>
      <c r="H61" s="334"/>
      <c r="I61" s="335">
        <v>862576</v>
      </c>
      <c r="J61" s="336">
        <v>73948</v>
      </c>
      <c r="K61" s="337">
        <v>19.5</v>
      </c>
      <c r="L61" s="338">
        <v>83614</v>
      </c>
      <c r="M61" s="339">
        <v>3.8</v>
      </c>
      <c r="N61" s="324">
        <v>15.7</v>
      </c>
    </row>
    <row r="62" spans="1:14" x14ac:dyDescent="0.15">
      <c r="A62" s="248"/>
      <c r="B62" s="244"/>
      <c r="C62" s="244"/>
      <c r="D62" s="244"/>
      <c r="E62" s="244"/>
      <c r="F62" s="244"/>
      <c r="G62" s="325"/>
      <c r="H62" s="326" t="s">
        <v>511</v>
      </c>
      <c r="I62" s="327">
        <v>373820</v>
      </c>
      <c r="J62" s="328">
        <v>32028</v>
      </c>
      <c r="K62" s="329">
        <v>21.8</v>
      </c>
      <c r="L62" s="330">
        <v>43976</v>
      </c>
      <c r="M62" s="331">
        <v>-0.1</v>
      </c>
      <c r="N62" s="332">
        <v>21.9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17.510000000000002</v>
      </c>
      <c r="G47" s="12">
        <v>20.68</v>
      </c>
      <c r="H47" s="12">
        <v>23.19</v>
      </c>
      <c r="I47" s="12">
        <v>18</v>
      </c>
      <c r="J47" s="13">
        <v>14.97</v>
      </c>
    </row>
    <row r="48" spans="2:10" ht="57.75" customHeight="1" x14ac:dyDescent="0.15">
      <c r="B48" s="14"/>
      <c r="C48" s="1171" t="s">
        <v>4</v>
      </c>
      <c r="D48" s="1171"/>
      <c r="E48" s="1172"/>
      <c r="F48" s="15">
        <v>5.79</v>
      </c>
      <c r="G48" s="16">
        <v>5.53</v>
      </c>
      <c r="H48" s="16">
        <v>4.8600000000000003</v>
      </c>
      <c r="I48" s="16">
        <v>4.3099999999999996</v>
      </c>
      <c r="J48" s="17">
        <v>4.29</v>
      </c>
    </row>
    <row r="49" spans="2:10" ht="57.75" customHeight="1" thickBot="1" x14ac:dyDescent="0.2">
      <c r="B49" s="18"/>
      <c r="C49" s="1173" t="s">
        <v>5</v>
      </c>
      <c r="D49" s="1173"/>
      <c r="E49" s="1174"/>
      <c r="F49" s="19" t="s">
        <v>523</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2017-04-27T05:21:17Z</cp:lastPrinted>
  <dcterms:created xsi:type="dcterms:W3CDTF">2017-02-15T15:37:47Z</dcterms:created>
  <dcterms:modified xsi:type="dcterms:W3CDTF">2017-09-15T02:26:24Z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