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001\共有\企画財政課\zaisei\⑦ 各種照会\平成３０年度\平成28年度財政状況資料集の追加分の作成について／H30.3照会_H30.4回答_H30.11再分析\01_回答\03_H30.11.7提出_再分析_(11)～(12)\"/>
    </mc:Choice>
  </mc:AlternateContent>
  <bookViews>
    <workbookView xWindow="240" yWindow="90" windowWidth="14940" windowHeight="7845" tabRatio="763"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CO34" i="9" l="1"/>
  <c r="CO35" i="9" s="1"/>
</calcChain>
</file>

<file path=xl/sharedStrings.xml><?xml version="1.0" encoding="utf-8"?>
<sst xmlns="http://schemas.openxmlformats.org/spreadsheetml/2006/main" count="1082" uniqueCount="562">
  <si>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</si>
  <si>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</si>
  <si>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</si>
  <si>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</si>
  <si>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</si>
  <si>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</si>
  <si>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</si>
  <si>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</si>
  <si>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</si>
  <si>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</si>
  <si>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</si>
  <si>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</si>
  <si>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</si>
  <si>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</si>
  <si>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</si>
  <si>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</si>
  <si>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</si>
  <si>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</si>
  <si>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</si>
  <si>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</si>
  <si>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</si>
  <si>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</si>
  <si>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</si>
  <si>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</si>
  <si>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</si>
  <si>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</si>
  <si>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</si>
  <si>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</si>
  <si>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</si>
  <si>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</si>
  <si>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</si>
  <si>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</si>
  <si>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</si>
  <si>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</si>
  <si>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</si>
  <si>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</si>
  <si>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</si>
  <si>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</si>
  <si>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</si>
  <si>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</si>
  <si>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</si>
  <si>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</si>
  <si>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</si>
  <si>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</si>
  <si>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</si>
  <si>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</si>
  <si>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</si>
  <si>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</si>
  <si>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</si>
  <si>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</si>
  <si>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</si>
  <si>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</si>
  <si>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</si>
  <si>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</si>
  <si>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</si>
  <si>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</si>
  <si>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</si>
  <si>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</si>
  <si>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</si>
  <si>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</si>
  <si>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</si>
  <si>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</si>
  <si>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</si>
  <si>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</si>
  <si>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</si>
  <si>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</si>
  <si>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</si>
  <si>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</si>
  <si>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</si>
  <si>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</si>
  <si>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</si>
  <si>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</si>
  <si>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</si>
  <si>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</si>
  <si>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</si>
  <si>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</si>
  <si>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</si>
  <si>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</si>
  <si>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</si>
  <si>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</si>
  <si>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</si>
  <si>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</si>
  <si>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</si>
  <si>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</si>
  <si>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</si>
  <si>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</si>
  <si>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</si>
  <si>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</si>
  <si>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</si>
  <si>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</si>
  <si>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</si>
  <si>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</si>
  <si>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</si>
  <si>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</si>
  <si>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</si>
  <si>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</si>
  <si>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</si>
  <si>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</si>
  <si>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</si>
  <si>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</si>
  <si>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</si>
  <si>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</si>
  <si>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</si>
  <si>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</si>
  <si>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</si>
  <si>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</si>
  <si>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</si>
  <si>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</si>
  <si>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</si>
  <si>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</si>
  <si>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</si>
  <si>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</si>
  <si>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</si>
  <si>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</si>
  <si>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</si>
  <si>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</si>
  <si>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</si>
  <si>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</si>
  <si>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</si>
  <si>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</si>
  <si>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</si>
  <si>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</si>
  <si>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</si>
  <si>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</si>
  <si>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</si>
  <si>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</si>
  <si>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</si>
  <si>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</si>
  <si>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</si>
  <si>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</si>
  <si>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</si>
  <si>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</si>
  <si>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</si>
  <si>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</si>
  <si>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</si>
  <si>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</si>
  <si>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</si>
  <si>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</si>
  <si>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</si>
  <si>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</si>
  <si>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</si>
  <si>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</si>
  <si>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</si>
  <si>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</si>
  <si>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</si>
  <si>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</si>
  <si>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</si>
  <si>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</si>
  <si>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</si>
  <si>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</si>
  <si>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</si>
  <si>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</si>
  <si>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</si>
  <si>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</si>
  <si>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</si>
  <si>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</si>
  <si>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</si>
  <si>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</si>
  <si>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</si>
  <si>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</si>
  <si>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</si>
  <si>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</si>
  <si>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</si>
  <si>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</si>
  <si>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</si>
  <si>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</si>
  <si>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</si>
  <si>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</si>
  <si>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</si>
  <si>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</si>
  <si>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</si>
  <si>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</si>
  <si>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</si>
  <si>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</si>
  <si>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</si>
  <si>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</si>
  <si>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</si>
  <si>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</si>
  <si>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</si>
  <si>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</si>
  <si>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</si>
  <si>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</si>
  <si>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</si>
  <si>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</si>
  <si>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</si>
  <si>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</si>
  <si>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</si>
  <si>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</si>
  <si>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</si>
  <si>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</si>
  <si>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</si>
  <si>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</si>
  <si>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</si>
  <si>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</si>
  <si>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宮城県村田町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</si>
  <si>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</si>
  <si>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</si>
  <si>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</si>
  <si>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</si>
  <si>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</si>
  <si>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</si>
  <si>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</si>
  <si>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</si>
  <si>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</si>
  <si>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</si>
  <si>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</si>
  <si>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</si>
  <si>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</si>
  <si>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</si>
  <si>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</si>
  <si>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</si>
  <si>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</si>
  <si>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</si>
  <si>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</si>
  <si>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</si>
  <si>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</si>
  <si>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</si>
  <si>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</si>
  <si>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</si>
  <si>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</si>
  <si>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</si>
  <si>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</si>
  <si>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</si>
  <si>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</si>
  <si>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</si>
  <si>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</si>
  <si>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</si>
  <si>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</si>
  <si>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</si>
  <si>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</si>
  <si>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</si>
  <si>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</si>
  <si>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</si>
  <si>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</si>
  <si>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</si>
  <si>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</si>
  <si>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</si>
  <si>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</si>
  <si>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</si>
  <si>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</si>
  <si>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</si>
  <si>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</si>
  <si>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</si>
  <si>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</si>
  <si>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</si>
  <si>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</si>
  <si>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</si>
  <si>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</si>
  <si>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</si>
  <si>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</si>
  <si>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</si>
  <si>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</si>
  <si>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</si>
  <si>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</si>
  <si>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</si>
  <si>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</si>
  <si>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</si>
  <si>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</si>
  <si>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</si>
  <si>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</si>
  <si>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</si>
  <si>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</si>
  <si>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</si>
  <si>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</si>
  <si>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</si>
  <si>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</si>
  <si>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</si>
  <si>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</si>
  <si>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</si>
  <si>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</si>
  <si>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</si>
  <si>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</si>
  <si>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</si>
  <si>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</si>
  <si>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</si>
  <si>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</si>
  <si>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</si>
  <si>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</si>
  <si>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</si>
  <si>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</si>
  <si>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</si>
  <si>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</si>
  <si>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</si>
  <si>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</si>
  <si>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</si>
  <si>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</si>
  <si>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</si>
  <si>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</si>
  <si>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</si>
  <si>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</si>
  <si>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</si>
  <si>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</si>
  <si>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</si>
  <si>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</si>
  <si>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</si>
  <si>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</si>
  <si>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</si>
  <si>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</si>
  <si>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</si>
  <si>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</si>
  <si>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</si>
  <si>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</si>
  <si>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</si>
  <si>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</si>
  <si>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</si>
  <si>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</si>
  <si>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</si>
  <si>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</si>
  <si>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</si>
  <si>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</si>
  <si>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</si>
  <si>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</si>
  <si>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</si>
  <si>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</si>
  <si>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</si>
  <si>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</si>
  <si>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</si>
  <si>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</si>
  <si>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</si>
  <si>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</si>
  <si>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</si>
  <si>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</si>
  <si>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</si>
  <si>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</si>
  <si>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</si>
  <si>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</si>
  <si>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</si>
  <si>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</si>
  <si>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</si>
  <si>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</si>
  <si>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</si>
  <si>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</si>
  <si>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</si>
  <si>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</si>
  <si>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</si>
  <si>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</si>
  <si>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</si>
  <si>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</si>
  <si>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</si>
  <si>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</si>
  <si>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</si>
  <si>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</si>
  <si>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</si>
  <si>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宮城県村田町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</si>
  <si>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</si>
  <si>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</si>
  <si>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</si>
  <si>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</si>
  <si>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</si>
  <si>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</si>
  <si>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</si>
  <si>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</si>
  <si>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</si>
  <si>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</si>
  <si>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</si>
  <si>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</si>
  <si>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</si>
  <si>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</si>
  <si>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</si>
  <si>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</si>
  <si>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</si>
  <si>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</si>
  <si>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</si>
  <si>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</si>
  <si>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</si>
  <si>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</si>
  <si>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</si>
  <si>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</si>
  <si>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</si>
  <si>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</si>
  <si>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</si>
  <si>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</si>
  <si>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</si>
  <si>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</si>
  <si>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</si>
  <si>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</si>
  <si>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</si>
  <si>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</si>
  <si>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</si>
  <si>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</si>
  <si>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</si>
  <si>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</si>
  <si>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</si>
  <si>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村田町公共下水道事業特別会計</t>
    <phoneticPr fontId="5"/>
  </si>
  <si>
    <t>法非適用企業</t>
    <phoneticPr fontId="5"/>
  </si>
  <si>
    <t>村田町農業集落排水事業特別会計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</si>
  <si>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</si>
  <si>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</si>
  <si>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</si>
  <si>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</si>
  <si>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</si>
  <si>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</si>
  <si>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</si>
  <si>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</si>
  <si>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</si>
  <si>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</si>
  <si>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</si>
  <si>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</si>
  <si>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</si>
  <si>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</si>
  <si>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</si>
  <si>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</si>
  <si>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</si>
  <si>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</si>
  <si>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</si>
  <si>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</si>
  <si>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</si>
  <si>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</si>
  <si>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</si>
  <si>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</si>
  <si>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</si>
  <si>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</si>
  <si>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</si>
  <si>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</si>
  <si>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</si>
  <si>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</si>
  <si>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</si>
  <si>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</si>
  <si>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</si>
  <si>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</si>
  <si>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</si>
  <si>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</si>
  <si>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</si>
  <si>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</si>
  <si>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</si>
  <si>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</si>
  <si>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</si>
  <si>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</si>
  <si>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</si>
  <si>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</si>
  <si>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</si>
  <si>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</si>
  <si>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</si>
  <si>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</si>
  <si>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</si>
  <si>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</si>
  <si>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</si>
  <si>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</si>
  <si>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</si>
  <si>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</si>
  <si>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</si>
  <si>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</si>
  <si>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</si>
  <si>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</si>
  <si>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</si>
  <si>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</si>
  <si>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</si>
  <si>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</si>
  <si>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</si>
  <si>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</si>
  <si>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</si>
  <si>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</si>
  <si>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</si>
  <si>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</si>
  <si>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</si>
  <si>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</si>
  <si>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</si>
  <si>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</si>
  <si>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</si>
  <si>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</si>
  <si>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</si>
  <si>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</si>
  <si>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</si>
  <si>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</si>
  <si>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</si>
  <si>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</si>
  <si>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</si>
  <si>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</si>
  <si>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</si>
  <si>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</si>
  <si>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</si>
  <si>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</si>
  <si>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</si>
  <si>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</si>
  <si>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</si>
  <si>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</si>
  <si>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</si>
  <si>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</si>
  <si>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</si>
  <si>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</si>
  <si>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</si>
  <si>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</si>
  <si>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</si>
  <si>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</si>
  <si>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</si>
  <si>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</si>
  <si>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</si>
  <si>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</si>
  <si>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</si>
  <si>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</si>
  <si>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</si>
  <si>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</si>
  <si>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</si>
  <si>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</si>
  <si>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</si>
  <si>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</si>
  <si>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</si>
  <si>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</si>
  <si>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</si>
  <si>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</si>
  <si>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</si>
  <si>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</si>
  <si>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</si>
  <si>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</si>
  <si>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</si>
  <si>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</si>
  <si>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</si>
  <si>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</si>
  <si>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</si>
  <si>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</si>
  <si>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</si>
  <si>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</si>
  <si>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</si>
  <si>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</si>
  <si>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</si>
  <si>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</si>
  <si>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</si>
  <si>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</si>
  <si>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</si>
  <si>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</si>
  <si>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</si>
  <si>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</si>
  <si>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1.06</t>
  </si>
  <si>
    <t>▲ 9.56</t>
  </si>
  <si>
    <t>▲ 5.04</t>
  </si>
  <si>
    <t>▲ 4.30</t>
  </si>
  <si>
    <t>村田町上水道事業会計</t>
  </si>
  <si>
    <t>一般会計</t>
  </si>
  <si>
    <t>村田町国民健康保険事業特別会計</t>
  </si>
  <si>
    <t>村田町工業用水道事業会計</t>
  </si>
  <si>
    <t>村田町介護保険事業特別会計</t>
  </si>
  <si>
    <t>村田町公共下水道事業特別会計</t>
  </si>
  <si>
    <t>村田町農業集落排水事業特別会計</t>
  </si>
  <si>
    <t>村田町後期高齢者医療特別会計</t>
  </si>
  <si>
    <t>その他会計（赤字）</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</si>
  <si>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</si>
  <si>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</si>
  <si>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</si>
  <si>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</si>
  <si>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</si>
  <si>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</si>
  <si>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</si>
  <si>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</si>
  <si>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</si>
  <si>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</si>
  <si>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</si>
  <si>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村田町ふるさとリフレッシュセンター</t>
    <rPh sb="0" eb="2">
      <t>ムラタ</t>
    </rPh>
    <rPh sb="2" eb="3">
      <t>マチ</t>
    </rPh>
    <phoneticPr fontId="2"/>
  </si>
  <si>
    <t>宮城交通</t>
    <rPh sb="0" eb="2">
      <t>ミヤギ</t>
    </rPh>
    <rPh sb="2" eb="4">
      <t>コウツウ</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</si>
  <si>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</si>
  <si>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</si>
  <si>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</si>
  <si>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</si>
  <si>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</si>
  <si>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</si>
  <si>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</si>
  <si>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</si>
  <si>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</si>
  <si>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</si>
  <si>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</si>
  <si>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</si>
  <si>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は減少傾向にあるものの、宮城県平均、類似団体内平均値及び全国平均を大きく上回る高い水準にある。有形固定資産減価償却率は経年劣化による老朽化により増加傾向にあり、宮城県平均、類似団体内平均値及び全国平均を上回る高い水準にある。主な要因としては、昭和40年代から昭和50年代にかけて建築された公民館の有形固定資産減価償却率が97.8％となっていることや、町内に多数存在する橋りょうの有形固定資産減価償却率が78.7％となっていることなどが挙げられる。今後は平成28年度に策定した公共施設等総合管理計画及び平成30年度以降に順次策定を予定している個別施設計画に基づいた施設の維持管理、施設の集約化や除却に向けた検討を進め、老朽化対策に取り組んでいく。</t>
    <phoneticPr fontId="5"/>
  </si>
  <si>
    <t>　将来負担比率は減少傾向にあるものの、宮城県平均、類似団体内平均値及び全国平均を大きく上回る高い水準にある。将来負担比率と同様に実質公債費比率も減少傾向にあるものの、宮城県平均、類似団体内平均値及び全国平均を大きく上回る高い水準にある。主な要因としては、将来負担比率及び実質公債費比率ともに、算定の分母となる標準財政規模が前年度比1.3％（48,010千円）の減となったものの、地方債の現在高や元利償還金が減少傾向にあることが挙げられる。平成30年度からは平成26年度から平成27年度にかけて行った学校給食センター建設等に係る地方債の償還が始まり、実質公債費比率の上昇要因となることから、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</si>
</sst>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extLst>
            <c:ext xmlns:c16="http://schemas.microsoft.com/office/drawing/2014/chart" uri="{C3380CC4-5D6E-409C-BE32-E72D297353CC}">
              <c16:uniqueId val="{00000000-6D67-42C0-95B8-F834C9F88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49919</c:v>
                </c:pt>
                <c:pt idx="1">
                  <c:v>61072</c:v>
                </c:pt>
                <c:pt idx="2">
                  <c:v>107795</c:v>
                </c:pt>
                <c:pt idx="3">
                  <c:v>117093</c:v>
                </c:pt>
                <c:pt idx="4">
                  <c:v>39790</c:v>
                </c:pt>
              </c:numCache>
            </c:numRef>
          </c:val>
          <c:smooth val="0"/>
          <c:extLst>
            <c:ext xmlns:c16="http://schemas.microsoft.com/office/drawing/2014/chart" uri="{C3380CC4-5D6E-409C-BE32-E72D297353CC}">
              <c16:uniqueId val="{00000001-6D67-42C0-95B8-F834C9F88BE3}"/>
            </c:ext>
          </c:extLst>
        </c:ser>
        <c:dLbls>
          <c:showLegendKey val="0"/>
          <c:showVal val="0"/>
          <c:showCatName val="0"/>
          <c:showSerName val="0"/>
          <c:showPercent val="0"/>
          <c:showBubbleSize val="0"/>
        </c:dLbls>
        <c:marker val="1"/>
        <c:smooth val="0"/>
        <c:axId val="116273920"/>
        <c:axId val="124906880"/>
      </c:lineChart>
      <c:catAx>
        <c:axId val="116273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06880"/>
        <c:crosses val="autoZero"/>
        <c:auto val="1"/>
        <c:lblAlgn val="ctr"/>
        <c:lblOffset val="100"/>
        <c:tickLblSkip val="1"/>
        <c:tickMarkSkip val="1"/>
        <c:noMultiLvlLbl val="0"/>
      </c:catAx>
      <c:valAx>
        <c:axId val="1249068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7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5.53</c:v>
                </c:pt>
                <c:pt idx="1">
                  <c:v>4.8600000000000003</c:v>
                </c:pt>
                <c:pt idx="2">
                  <c:v>4.3099999999999996</c:v>
                </c:pt>
                <c:pt idx="3">
                  <c:v>4.29</c:v>
                </c:pt>
                <c:pt idx="4">
                  <c:v>4.6100000000000003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20.68</c:v>
                </c:pt>
                <c:pt idx="1">
                  <c:v>23.19</c:v>
                </c:pt>
                <c:pt idx="2">
                  <c:v>18</c:v>
                </c:pt>
                <c:pt idx="3">
                  <c:v>14.97</c:v>
                </c:pt>
                <c:pt idx="4">
                  <c:v>13.04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552576"/>
        <c:axId val="108554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-0.26</c:v>
                </c:pt>
                <c:pt idx="1">
                  <c:v>-1.06</c:v>
                </c:pt>
                <c:pt idx="2">
                  <c:v>-9.56</c:v>
                </c:pt>
                <c:pt idx="3">
                  <c:v>-5.04</c:v>
                </c:pt>
                <c:pt idx="4">
                  <c:v>-4.3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552576"/>
        <c:axId val="108554496"/>
      </c:lineChart>
      <c:catAx>
        <c:axId val="1085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54496"/>
        <c:crosses val="autoZero"/>
        <c:auto val="1"/>
        <c:lblAlgn val="ctr"/>
        <c:lblOffset val="100"/>
        <c:tickLblSkip val="1"/>
        <c:tickMarkSkip val="1"/>
        <c:noMultiLvlLbl val="0"/>
      </c:catAx>
      <c:valAx>
        <c:axId val="10855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0.09</c:v>
                </c:pt>
                <c:pt idx="4">
                  <c:v>#N/A</c:v>
                </c:pt>
                <c:pt idx="5">
                  <c:v>0.03</c:v>
                </c:pt>
                <c:pt idx="6">
                  <c:v>#N/A</c:v>
                </c:pt>
                <c:pt idx="7">
                  <c:v>0.03</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村田町農業集落排水事業特別会計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0.98</c:v>
                </c:pt>
                <c:pt idx="2">
                  <c:v>#N/A</c:v>
                </c:pt>
                <c:pt idx="3">
                  <c:v>0.03</c:v>
                </c:pt>
                <c:pt idx="4">
                  <c:v>#N/A</c:v>
                </c:pt>
                <c:pt idx="5">
                  <c:v>0.02</c:v>
                </c:pt>
                <c:pt idx="6">
                  <c:v>#N/A</c:v>
                </c:pt>
                <c:pt idx="7">
                  <c:v>0.02</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1.66</c:v>
                </c:pt>
                <c:pt idx="2">
                  <c:v>#N/A</c:v>
                </c:pt>
                <c:pt idx="3">
                  <c:v>0.43</c:v>
                </c:pt>
                <c:pt idx="4">
                  <c:v>#N/A</c:v>
                </c:pt>
                <c:pt idx="5">
                  <c:v>0.33</c:v>
                </c:pt>
                <c:pt idx="6">
                  <c:v>#N/A</c:v>
                </c:pt>
                <c:pt idx="7">
                  <c:v>0.37</c:v>
                </c:pt>
                <c:pt idx="8">
                  <c:v>#N/A</c:v>
                </c:pt>
                <c:pt idx="9">
                  <c:v>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1.0900000000000001</c:v>
                </c:pt>
                <c:pt idx="2">
                  <c:v>#N/A</c:v>
                </c:pt>
                <c:pt idx="3">
                  <c:v>1.04</c:v>
                </c:pt>
                <c:pt idx="4">
                  <c:v>#N/A</c:v>
                </c:pt>
                <c:pt idx="5">
                  <c:v>0.99</c:v>
                </c:pt>
                <c:pt idx="6">
                  <c:v>#N/A</c:v>
                </c:pt>
                <c:pt idx="7">
                  <c:v>1.1499999999999999</c:v>
                </c:pt>
                <c:pt idx="8">
                  <c:v>#N/A</c:v>
                </c:pt>
                <c:pt idx="9">
                  <c:v>1.48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村田町工業用水道事業会計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1.96</c:v>
                </c:pt>
                <c:pt idx="2">
                  <c:v>#N/A</c:v>
                </c:pt>
                <c:pt idx="3">
                  <c:v>1.95</c:v>
                </c:pt>
                <c:pt idx="4">
                  <c:v>#N/A</c:v>
                </c:pt>
                <c:pt idx="5">
                  <c:v>2.08</c:v>
                </c:pt>
                <c:pt idx="6">
                  <c:v>#N/A</c:v>
                </c:pt>
                <c:pt idx="7">
                  <c:v>2.13</c:v>
                </c:pt>
                <c:pt idx="8">
                  <c:v>#N/A</c:v>
                </c:pt>
                <c:pt idx="9">
                  <c:v>2.25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村田町国民健康保険事業特別会計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1.81</c:v>
                </c:pt>
                <c:pt idx="2">
                  <c:v>#N/A</c:v>
                </c:pt>
                <c:pt idx="3">
                  <c:v>1.34</c:v>
                </c:pt>
                <c:pt idx="4">
                  <c:v>#N/A</c:v>
                </c:pt>
                <c:pt idx="5">
                  <c:v>1.7</c:v>
                </c:pt>
                <c:pt idx="6">
                  <c:v>#N/A</c:v>
                </c:pt>
                <c:pt idx="7">
                  <c:v>0.98</c:v>
                </c:pt>
                <c:pt idx="8">
                  <c:v>#N/A</c:v>
                </c:pt>
                <c:pt idx="9">
                  <c:v>3.48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5.53</c:v>
                </c:pt>
                <c:pt idx="2">
                  <c:v>#N/A</c:v>
                </c:pt>
                <c:pt idx="3">
                  <c:v>4.8600000000000003</c:v>
                </c:pt>
                <c:pt idx="4">
                  <c:v>#N/A</c:v>
                </c:pt>
                <c:pt idx="5">
                  <c:v>4.3099999999999996</c:v>
                </c:pt>
                <c:pt idx="6">
                  <c:v>#N/A</c:v>
                </c:pt>
                <c:pt idx="7">
                  <c:v>4.29</c:v>
                </c:pt>
                <c:pt idx="8">
                  <c:v>#N/A</c:v>
                </c:pt>
                <c:pt idx="9">
                  <c:v>4.5999999999999996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14.49</c:v>
                </c:pt>
                <c:pt idx="2">
                  <c:v>#N/A</c:v>
                </c:pt>
                <c:pt idx="3">
                  <c:v>11.8</c:v>
                </c:pt>
                <c:pt idx="4">
                  <c:v>#N/A</c:v>
                </c:pt>
                <c:pt idx="5">
                  <c:v>11.97</c:v>
                </c:pt>
                <c:pt idx="6">
                  <c:v>#N/A</c:v>
                </c:pt>
                <c:pt idx="7">
                  <c:v>11.94</c:v>
                </c:pt>
                <c:pt idx="8">
                  <c:v>#N/A</c:v>
                </c:pt>
                <c:pt idx="9">
                  <c:v>9.93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731520"/>
        <c:axId val="142286848"/>
      </c:barChart>
      <c:catAx>
        <c:axId val="1427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286848"/>
        <c:crosses val="autoZero"/>
        <c:auto val="1"/>
        <c:lblAlgn val="ctr"/>
        <c:lblOffset val="100"/>
        <c:tickLblSkip val="1"/>
        <c:tickMarkSkip val="1"/>
        <c:noMultiLvlLbl val="0"/>
      </c:catAx>
      <c:valAx>
        <c:axId val="14228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3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632</c:v>
                </c:pt>
                <c:pt idx="5">
                  <c:v>634</c:v>
                </c:pt>
                <c:pt idx="8">
                  <c:v>639</c:v>
                </c:pt>
                <c:pt idx="11">
                  <c:v>597</c:v>
                </c:pt>
                <c:pt idx="14">
                  <c:v>613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74</c:v>
                </c:pt>
                <c:pt idx="6">
                  <c:v>82</c:v>
                </c:pt>
                <c:pt idx="9">
                  <c:v>85</c:v>
                </c:pt>
                <c:pt idx="12">
                  <c:v>89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211</c:v>
                </c:pt>
                <c:pt idx="3">
                  <c:v>209</c:v>
                </c:pt>
                <c:pt idx="6">
                  <c:v>192</c:v>
                </c:pt>
                <c:pt idx="9">
                  <c:v>198</c:v>
                </c:pt>
                <c:pt idx="12">
                  <c:v>198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845</c:v>
                </c:pt>
                <c:pt idx="3">
                  <c:v>849</c:v>
                </c:pt>
                <c:pt idx="6">
                  <c:v>811</c:v>
                </c:pt>
                <c:pt idx="9">
                  <c:v>766</c:v>
                </c:pt>
                <c:pt idx="12">
                  <c:v>753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2853632"/>
        <c:axId val="14285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506</c:v>
                </c:pt>
                <c:pt idx="2">
                  <c:v>#N/A</c:v>
                </c:pt>
                <c:pt idx="3">
                  <c:v>#N/A</c:v>
                </c:pt>
                <c:pt idx="4">
                  <c:v>498</c:v>
                </c:pt>
                <c:pt idx="5">
                  <c:v>#N/A</c:v>
                </c:pt>
                <c:pt idx="6">
                  <c:v>#N/A</c:v>
                </c:pt>
                <c:pt idx="7">
                  <c:v>446</c:v>
                </c:pt>
                <c:pt idx="8">
                  <c:v>#N/A</c:v>
                </c:pt>
                <c:pt idx="9">
                  <c:v>#N/A</c:v>
                </c:pt>
                <c:pt idx="10">
                  <c:v>452</c:v>
                </c:pt>
                <c:pt idx="11">
                  <c:v>#N/A</c:v>
                </c:pt>
                <c:pt idx="12">
                  <c:v>#N/A</c:v>
                </c:pt>
                <c:pt idx="13">
                  <c:v>427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2853632"/>
        <c:axId val="142855552"/>
      </c:lineChart>
      <c:catAx>
        <c:axId val="14285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855552"/>
        <c:crosses val="autoZero"/>
        <c:auto val="1"/>
        <c:lblAlgn val="ctr"/>
        <c:lblOffset val="100"/>
        <c:tickLblSkip val="1"/>
        <c:tickMarkSkip val="1"/>
        <c:noMultiLvlLbl val="0"/>
      </c:catAx>
      <c:valAx>
        <c:axId val="14285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5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6331</c:v>
                </c:pt>
                <c:pt idx="5">
                  <c:v>6175</c:v>
                </c:pt>
                <c:pt idx="8">
                  <c:v>6113</c:v>
                </c:pt>
                <c:pt idx="11">
                  <c:v>5944</c:v>
                </c:pt>
                <c:pt idx="14">
                  <c:v>5708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278</c:v>
                </c:pt>
                <c:pt idx="5">
                  <c:v>202</c:v>
                </c:pt>
                <c:pt idx="8">
                  <c:v>159</c:v>
                </c:pt>
                <c:pt idx="11">
                  <c:v>143</c:v>
                </c:pt>
                <c:pt idx="14">
                  <c:v>117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1493</c:v>
                </c:pt>
                <c:pt idx="5">
                  <c:v>1643</c:v>
                </c:pt>
                <c:pt idx="8">
                  <c:v>1202</c:v>
                </c:pt>
                <c:pt idx="11">
                  <c:v>1069</c:v>
                </c:pt>
                <c:pt idx="14">
                  <c:v>963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1466</c:v>
                </c:pt>
                <c:pt idx="3">
                  <c:v>1072</c:v>
                </c:pt>
                <c:pt idx="6">
                  <c:v>892</c:v>
                </c:pt>
                <c:pt idx="9">
                  <c:v>871</c:v>
                </c:pt>
                <c:pt idx="12">
                  <c:v>873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1242</c:v>
                </c:pt>
                <c:pt idx="3">
                  <c:v>1275</c:v>
                </c:pt>
                <c:pt idx="6">
                  <c:v>1239</c:v>
                </c:pt>
                <c:pt idx="9">
                  <c:v>1219</c:v>
                </c:pt>
                <c:pt idx="12">
                  <c:v>1213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2612</c:v>
                </c:pt>
                <c:pt idx="3">
                  <c:v>2317</c:v>
                </c:pt>
                <c:pt idx="6">
                  <c:v>2049</c:v>
                </c:pt>
                <c:pt idx="9">
                  <c:v>1895</c:v>
                </c:pt>
                <c:pt idx="12">
                  <c:v>1717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7707</c:v>
                </c:pt>
                <c:pt idx="3">
                  <c:v>7457</c:v>
                </c:pt>
                <c:pt idx="6">
                  <c:v>7284</c:v>
                </c:pt>
                <c:pt idx="9">
                  <c:v>7353</c:v>
                </c:pt>
                <c:pt idx="12">
                  <c:v>7029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2641408"/>
        <c:axId val="14265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4954</c:v>
                </c:pt>
                <c:pt idx="2">
                  <c:v>#N/A</c:v>
                </c:pt>
                <c:pt idx="3">
                  <c:v>#N/A</c:v>
                </c:pt>
                <c:pt idx="4">
                  <c:v>4101</c:v>
                </c:pt>
                <c:pt idx="5">
                  <c:v>#N/A</c:v>
                </c:pt>
                <c:pt idx="6">
                  <c:v>#N/A</c:v>
                </c:pt>
                <c:pt idx="7">
                  <c:v>3990</c:v>
                </c:pt>
                <c:pt idx="8">
                  <c:v>#N/A</c:v>
                </c:pt>
                <c:pt idx="9">
                  <c:v>#N/A</c:v>
                </c:pt>
                <c:pt idx="10">
                  <c:v>4181</c:v>
                </c:pt>
                <c:pt idx="11">
                  <c:v>#N/A</c:v>
                </c:pt>
                <c:pt idx="12">
                  <c:v>#N/A</c:v>
                </c:pt>
                <c:pt idx="13">
                  <c:v>4043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2641408"/>
        <c:axId val="142651776"/>
      </c:lineChart>
      <c:catAx>
        <c:axId val="1426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651776"/>
        <c:crosses val="autoZero"/>
        <c:auto val="1"/>
        <c:lblAlgn val="ctr"/>
        <c:lblOffset val="100"/>
        <c:tickLblSkip val="1"/>
        <c:tickMarkSkip val="1"/>
        <c:noMultiLvlLbl val="0"/>
      </c:catAx>
      <c:valAx>
        <c:axId val="14265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4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{2025C8F0-EEBB-49B7-8F50-8A180B7D0A76}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{BF9FE713-764F-43E8-9911-F52A82185CD0}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{18836E3D-94C0-4C88-B3C8-6D3305708AFF}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{6D175DEB-5D53-42D2-9586-744B770769B0}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{997E5A2A-71D3-4BCB-B719-856036367F05}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c:v>
                </c:pt>
                <c:pt idx="4">
                  <c:v>59.3</c:v>
                </c:pt>
              </c:numCache>
            </c:numRef>
          </c:xVal>
          <c:yVal>
            <c:numRef>
              <c:f>公会計指標分析・財政指標組合せ分析表!$K$51:$O$51</c:f>
              <c:numCache>
                <c:formatCode>#,##0.0;"▲ "#,##0.0</c:formatCode>
                <c:ptCount val="5"/>
                <c:pt idx="3">
                  <c:v>133.6</c:v>
                </c:pt>
                <c:pt idx="4">
                  <c:v>131.9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{2EF21E07-16C4-460B-8529-D5450A732795}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{4B377C7E-7A9E-4A91-92DB-175D1EA21234}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{3B383887-D237-4103-969C-BD2FD5E61D01}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{C3C8F9DF-0520-47CE-BABC-7C7ADACD18A9}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{7104AFAB-5E87-4F92-8813-7CF5DD564A5A}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4650112"/>
        <c:axId val="154652032"/>
      </c:scatterChart>
      <c:valAx>
        <c:axId val="154650112"/>
        <c:scaling>
          <c:orientation val="minMax"/>
          <c:max val="59.7"/>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652032"/>
        <c:crosses val="autoZero"/>
        <c:crossBetween val="midCat"/>
      </c:valAx>
      <c:valAx>
        <c:axId val="154652032"/>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650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{19D2C523-5653-4CFE-AE0B-E51DEB66A013}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{0D77D52B-BA5C-4E90-89CD-329DB154E46A}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{54DC4BCD-3F38-4D10-A76E-F9741B42D9FE}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{3258C4EC-7BDC-4E44-AB9B-F1F21C941142}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{478F5214-1E37-466C-B18B-77D7DD506EE9}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16.399999999999999</c:v>
                </c:pt>
                <c:pt idx="1">
                  <c:v>16</c:v>
                </c:pt>
                <c:pt idx="2">
                  <c:v>15.3</c:v>
                </c:pt>
                <c:pt idx="3">
                  <c:v>14.8</c:v>
                </c:pt>
                <c:pt idx="4">
                  <c:v>14.3</c:v>
                </c:pt>
              </c:numCache>
            </c:numRef>
          </c:xVal>
          <c:yVal>
            <c:numRef>
              <c:f>公会計指標分析・財政指標組合せ分析表!$K$73:$O$73</c:f>
              <c:numCache>
                <c:formatCode>#,##0.0;"▲ "#,##0.0</c:formatCode>
                <c:ptCount val="5"/>
                <c:pt idx="0">
                  <c:v>154.80000000000001</c:v>
                </c:pt>
                <c:pt idx="1">
                  <c:v>128.19999999999999</c:v>
                </c:pt>
                <c:pt idx="2">
                  <c:v>130.30000000000001</c:v>
                </c:pt>
                <c:pt idx="3">
                  <c:v>133.6</c:v>
                </c:pt>
                <c:pt idx="4">
                  <c:v>131.9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{2DA25C64-7A90-487C-9BC2-796622393F8C}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{EAA97402-97A2-4FB1-90EA-66AC5BEDD751}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{4614A431-BA6F-408E-887B-BDC4CEDC6DD5}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{3C1638F4-E625-4622-95DC-DDDDD9700F9A}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{34646BFC-EE67-4C59-9839-A25A9D056C1A}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4403968"/>
        <c:axId val="154405888"/>
      </c:scatterChart>
      <c:valAx>
        <c:axId val="154403968"/>
        <c:scaling>
          <c:orientation val="minMax"/>
          <c:max val="17.100000000000001"/>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405888"/>
        <c:crosses val="autoZero"/>
        <c:crossBetween val="midCat"/>
      </c:valAx>
      <c:valAx>
        <c:axId val="154405888"/>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403968"/>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算定に係る分子の元利償還金は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百万円の減となったが、組合等が起こした地方債の元利償還金に対する負担金等は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百万円の増となり、元利償還金等は前年度比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実質公債費比率の分子は、災害復旧費等に係る基準財政需要額の増（</a:t>
          </a:r>
          <a:r>
            <a:rPr kumimoji="1" lang="en-US" altLang="ja-JP" sz="1400">
              <a:latin typeface="ＭＳ ゴシック" pitchFamily="49" charset="-128"/>
              <a:ea typeface="ＭＳ ゴシック" pitchFamily="49" charset="-128"/>
            </a:rPr>
            <a:t>19,586</a:t>
          </a:r>
          <a:r>
            <a:rPr kumimoji="1" lang="ja-JP" altLang="en-US" sz="1400">
              <a:latin typeface="ＭＳ ゴシック" pitchFamily="49" charset="-128"/>
              <a:ea typeface="ＭＳ ゴシック" pitchFamily="49" charset="-128"/>
            </a:rPr>
            <a:t>千円）により算入公債費等が増となったことから、前年度比</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算定の分子となる一般会計等に係る地方債の現在高は、新規発行を伴う事業の抑制により減となり、将来負担額は前年度比</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506</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将来負担比率の分子は、財政調整基金の取崩し等により充当可能財源等が</a:t>
          </a:r>
          <a:r>
            <a:rPr kumimoji="1" lang="en-US" altLang="ja-JP" sz="1400">
              <a:latin typeface="ＭＳ ゴシック" pitchFamily="49" charset="-128"/>
              <a:ea typeface="ＭＳ ゴシック" pitchFamily="49" charset="-128"/>
            </a:rPr>
            <a:t>368</a:t>
          </a:r>
          <a:r>
            <a:rPr kumimoji="1" lang="ja-JP" altLang="en-US" sz="1400">
              <a:latin typeface="ＭＳ ゴシック" pitchFamily="49" charset="-128"/>
              <a:ea typeface="ＭＳ ゴシック" pitchFamily="49" charset="-128"/>
            </a:rPr>
            <a:t>百万円の減となったものの、将来負担額も減となっていることから、前年度比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有形固定資産減価償却率は前年度比</a:t>
          </a:r>
          <a:r>
            <a:rPr kumimoji="1" lang="en-US" altLang="ja-JP" sz="1100">
              <a:latin typeface="ＭＳ Ｐゴシック"/>
            </a:rPr>
            <a:t>1.3</a:t>
          </a:r>
          <a:r>
            <a:rPr kumimoji="1" lang="ja-JP" altLang="en-US" sz="1100">
              <a:latin typeface="ＭＳ Ｐゴシック"/>
            </a:rPr>
            <a:t>％の増となり、宮城県平均、類似団体内平均及び全国平均を上回る高い水準にある。経年劣化による老朽化により、今後も上昇が見込まれるため、平成２８年度に策定した公共施設等総合管理計画及び平成３０年度以降に順次策定を予定している個別施設計画に基づいた施設の維持管理、施設の集約化や除却に向けた検討を進め、老朽化対策に取り組んで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46592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00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00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44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46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1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2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95976</xdr:rowOff>
    </xdr:from>
    <xdr:to>
      <xdr:col>3</xdr:col>
      <xdr:colOff>1222375</xdr:colOff>
      <xdr:row>30</xdr:row>
      <xdr:rowOff>26126</xdr:rowOff>
    </xdr:to>
    <xdr:sp macro="" textlink="">
      <xdr:nvSpPr>
        <xdr:cNvPr id="79" name="円/楕円 78"/>
        <xdr:cNvSpPr/>
      </xdr:nvSpPr>
      <xdr:spPr>
        <a:xfrm>
          <a:off x="4711700" y="50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118853</xdr:rowOff>
    </xdr:from>
    <xdr:ext cx="405111" cy="259045"/>
    <xdr:sp macro="" textlink="">
      <xdr:nvSpPr>
        <xdr:cNvPr id="80" name="有形固定資産減価償却率該当値テキスト"/>
        <xdr:cNvSpPr txBox="1"/>
      </xdr:nvSpPr>
      <xdr:spPr>
        <a:xfrm>
          <a:off x="4813300" y="49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136072</xdr:rowOff>
    </xdr:from>
    <xdr:to>
      <xdr:col>3</xdr:col>
      <xdr:colOff>511175</xdr:colOff>
      <xdr:row>30</xdr:row>
      <xdr:rowOff>66222</xdr:rowOff>
    </xdr:to>
    <xdr:sp macro="" textlink="">
      <xdr:nvSpPr>
        <xdr:cNvPr id="81" name="円/楕円 80"/>
        <xdr:cNvSpPr/>
      </xdr:nvSpPr>
      <xdr:spPr>
        <a:xfrm>
          <a:off x="4000500" y="51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146776</xdr:rowOff>
    </xdr:from>
    <xdr:to>
      <xdr:col>3</xdr:col>
      <xdr:colOff>1171575</xdr:colOff>
      <xdr:row>30</xdr:row>
      <xdr:rowOff>15422</xdr:rowOff>
    </xdr:to>
    <xdr:cxnSp macro="">
      <xdr:nvCxnSpPr>
        <xdr:cNvPr id="82" name="直線コネクタ 81"/>
        <xdr:cNvCxnSpPr/>
      </xdr:nvCxnSpPr>
      <xdr:spPr>
        <a:xfrm flipV="1">
          <a:off x="4051300" y="5118826"/>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125203</xdr:rowOff>
    </xdr:from>
    <xdr:ext cx="405111" cy="259045"/>
    <xdr:sp macro="" textlink="">
      <xdr:nvSpPr>
        <xdr:cNvPr id="83" name="n_1aveValue有形固定資産減価償却率"/>
        <xdr:cNvSpPr txBox="1"/>
      </xdr:nvSpPr>
      <xdr:spPr>
        <a:xfrm>
          <a:off x="3836043" y="526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82749</xdr:rowOff>
    </xdr:from>
    <xdr:ext cx="405111" cy="259045"/>
    <xdr:sp macro="" textlink="">
      <xdr:nvSpPr>
        <xdr:cNvPr id="84" name="n_1mainValue有形固定資産減価償却率"/>
        <xdr:cNvSpPr txBox="1"/>
      </xdr:nvSpPr>
      <xdr:spPr>
        <a:xfrm>
          <a:off x="3836043" y="488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151147</xdr:rowOff>
    </xdr:from>
    <xdr:ext cx="405111" cy="259045"/>
    <xdr:sp macro="" textlink="">
      <xdr:nvSpPr>
        <xdr:cNvPr id="60" name="【道路】&#10;有形固定資産減価償却率平均値テキスト"/>
        <xdr:cNvSpPr txBox="1"/>
      </xdr:nvSpPr>
      <xdr:spPr>
        <a:xfrm>
          <a:off x="4724400" y="6666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16256</xdr:rowOff>
    </xdr:from>
    <xdr:to>
      <xdr:col>6</xdr:col>
      <xdr:colOff>561975</xdr:colOff>
      <xdr:row>40</xdr:row>
      <xdr:rowOff>117856</xdr:rowOff>
    </xdr:to>
    <xdr:sp macro="" textlink="">
      <xdr:nvSpPr>
        <xdr:cNvPr id="68" name="円/楕円 67"/>
        <xdr:cNvSpPr/>
      </xdr:nvSpPr>
      <xdr:spPr>
        <a:xfrm>
          <a:off x="4584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166133</xdr:rowOff>
    </xdr:from>
    <xdr:ext cx="405111" cy="259045"/>
    <xdr:sp macro="" textlink="">
      <xdr:nvSpPr>
        <xdr:cNvPr id="69" name="【道路】&#10;有形固定資産減価償却率該当値テキスト"/>
        <xdr:cNvSpPr txBox="1"/>
      </xdr:nvSpPr>
      <xdr:spPr>
        <a:xfrm>
          <a:off x="4724400"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39116</xdr:rowOff>
    </xdr:from>
    <xdr:to>
      <xdr:col>5</xdr:col>
      <xdr:colOff>409575</xdr:colOff>
      <xdr:row>40</xdr:row>
      <xdr:rowOff>140716</xdr:rowOff>
    </xdr:to>
    <xdr:sp macro="" textlink="">
      <xdr:nvSpPr>
        <xdr:cNvPr id="70" name="円/楕円 69"/>
        <xdr:cNvSpPr/>
      </xdr:nvSpPr>
      <xdr:spPr>
        <a:xfrm>
          <a:off x="3746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67056</xdr:rowOff>
    </xdr:from>
    <xdr:to>
      <xdr:col>6</xdr:col>
      <xdr:colOff>511175</xdr:colOff>
      <xdr:row>40</xdr:row>
      <xdr:rowOff>89916</xdr:rowOff>
    </xdr:to>
    <xdr:cxnSp macro="">
      <xdr:nvCxnSpPr>
        <xdr:cNvPr id="71" name="直線コネクタ 70"/>
        <xdr:cNvCxnSpPr/>
      </xdr:nvCxnSpPr>
      <xdr:spPr>
        <a:xfrm flipV="1">
          <a:off x="3797300" y="6925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63517</xdr:rowOff>
    </xdr:from>
    <xdr:ext cx="405111" cy="259045"/>
    <xdr:sp macro="" textlink="">
      <xdr:nvSpPr>
        <xdr:cNvPr id="72"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131843</xdr:rowOff>
    </xdr:from>
    <xdr:ext cx="405111" cy="259045"/>
    <xdr:sp macro="" textlink="">
      <xdr:nvSpPr>
        <xdr:cNvPr id="73" name="n_1mainValue【道路】&#10;有形固定資産減価償却率"/>
        <xdr:cNvSpPr txBox="1"/>
      </xdr:nvSpPr>
      <xdr:spPr>
        <a:xfrm>
          <a:off x="3582043" y="69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119697</xdr:rowOff>
    </xdr:from>
    <xdr:to>
      <xdr:col>15</xdr:col>
      <xdr:colOff>231775</xdr:colOff>
      <xdr:row>42</xdr:row>
      <xdr:rowOff>49847</xdr:rowOff>
    </xdr:to>
    <xdr:sp macro="" textlink="">
      <xdr:nvSpPr>
        <xdr:cNvPr id="115" name="円/楕円 114"/>
        <xdr:cNvSpPr/>
      </xdr:nvSpPr>
      <xdr:spPr>
        <a:xfrm>
          <a:off x="10426700" y="71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34624</xdr:rowOff>
    </xdr:from>
    <xdr:ext cx="534377" cy="259045"/>
    <xdr:sp macro="" textlink="">
      <xdr:nvSpPr>
        <xdr:cNvPr id="116" name="【道路】&#10;一人当たり延長該当値テキスト"/>
        <xdr:cNvSpPr txBox="1"/>
      </xdr:nvSpPr>
      <xdr:spPr>
        <a:xfrm>
          <a:off x="10566400" y="70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14.700</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126384</xdr:rowOff>
    </xdr:from>
    <xdr:to>
      <xdr:col>14</xdr:col>
      <xdr:colOff>79375</xdr:colOff>
      <xdr:row>42</xdr:row>
      <xdr:rowOff>56534</xdr:rowOff>
    </xdr:to>
    <xdr:sp macro="" textlink="">
      <xdr:nvSpPr>
        <xdr:cNvPr id="117" name="円/楕円 116"/>
        <xdr:cNvSpPr/>
      </xdr:nvSpPr>
      <xdr:spPr>
        <a:xfrm>
          <a:off x="9588500" y="71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170497</xdr:rowOff>
    </xdr:from>
    <xdr:to>
      <xdr:col>15</xdr:col>
      <xdr:colOff>180975</xdr:colOff>
      <xdr:row>42</xdr:row>
      <xdr:rowOff>5734</xdr:rowOff>
    </xdr:to>
    <xdr:cxnSp macro="">
      <xdr:nvCxnSpPr>
        <xdr:cNvPr id="118" name="直線コネクタ 117"/>
        <xdr:cNvCxnSpPr/>
      </xdr:nvCxnSpPr>
      <xdr:spPr>
        <a:xfrm flipV="1">
          <a:off x="9639300" y="7199947"/>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100407</xdr:rowOff>
    </xdr:from>
    <xdr:ext cx="534377" cy="259045"/>
    <xdr:sp macro="" textlink="">
      <xdr:nvSpPr>
        <xdr:cNvPr id="119"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47661</xdr:rowOff>
    </xdr:from>
    <xdr:ext cx="534377" cy="259045"/>
    <xdr:sp macro="" textlink="">
      <xdr:nvSpPr>
        <xdr:cNvPr id="120" name="n_1mainValue【道路】&#10;一人当たり延長"/>
        <xdr:cNvSpPr txBox="1"/>
      </xdr:nvSpPr>
      <xdr:spPr>
        <a:xfrm>
          <a:off x="9359410" y="72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8"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150368</xdr:rowOff>
    </xdr:from>
    <xdr:to>
      <xdr:col>6</xdr:col>
      <xdr:colOff>561975</xdr:colOff>
      <xdr:row>56</xdr:row>
      <xdr:rowOff>80518</xdr:rowOff>
    </xdr:to>
    <xdr:sp macro="" textlink="">
      <xdr:nvSpPr>
        <xdr:cNvPr id="156" name="円/楕円 155"/>
        <xdr:cNvSpPr/>
      </xdr:nvSpPr>
      <xdr:spPr>
        <a:xfrm>
          <a:off x="45847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65295</xdr:rowOff>
    </xdr:from>
    <xdr:ext cx="405111" cy="259045"/>
    <xdr:sp macro="" textlink="">
      <xdr:nvSpPr>
        <xdr:cNvPr id="157" name="【橋りょう・トンネル】&#10;有形固定資産減価償却率該当値テキスト"/>
        <xdr:cNvSpPr txBox="1"/>
      </xdr:nvSpPr>
      <xdr:spPr>
        <a:xfrm>
          <a:off x="4724400" y="949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17780</xdr:rowOff>
    </xdr:from>
    <xdr:to>
      <xdr:col>5</xdr:col>
      <xdr:colOff>409575</xdr:colOff>
      <xdr:row>56</xdr:row>
      <xdr:rowOff>119380</xdr:rowOff>
    </xdr:to>
    <xdr:sp macro="" textlink="">
      <xdr:nvSpPr>
        <xdr:cNvPr id="158" name="円/楕円 157"/>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29718</xdr:rowOff>
    </xdr:from>
    <xdr:to>
      <xdr:col>6</xdr:col>
      <xdr:colOff>511175</xdr:colOff>
      <xdr:row>56</xdr:row>
      <xdr:rowOff>68580</xdr:rowOff>
    </xdr:to>
    <xdr:cxnSp macro="">
      <xdr:nvCxnSpPr>
        <xdr:cNvPr id="159" name="直線コネクタ 158"/>
        <xdr:cNvCxnSpPr/>
      </xdr:nvCxnSpPr>
      <xdr:spPr>
        <a:xfrm flipV="1">
          <a:off x="3797300" y="96309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60215</xdr:rowOff>
    </xdr:from>
    <xdr:ext cx="405111" cy="259045"/>
    <xdr:sp macro="" textlink="">
      <xdr:nvSpPr>
        <xdr:cNvPr id="160"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135907</xdr:rowOff>
    </xdr:from>
    <xdr:ext cx="405111" cy="259045"/>
    <xdr:sp macro="" textlink="">
      <xdr:nvSpPr>
        <xdr:cNvPr id="161" name="n_1mainValue【橋りょう・トンネル】&#10;有形固定資産減価償却率"/>
        <xdr:cNvSpPr txBox="1"/>
      </xdr:nvSpPr>
      <xdr:spPr>
        <a:xfrm>
          <a:off x="3582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92"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36580</xdr:rowOff>
    </xdr:from>
    <xdr:to>
      <xdr:col>15</xdr:col>
      <xdr:colOff>231775</xdr:colOff>
      <xdr:row>55</xdr:row>
      <xdr:rowOff>138180</xdr:rowOff>
    </xdr:to>
    <xdr:sp macro="" textlink="">
      <xdr:nvSpPr>
        <xdr:cNvPr id="200" name="円/楕円 199"/>
        <xdr:cNvSpPr/>
      </xdr:nvSpPr>
      <xdr:spPr>
        <a:xfrm>
          <a:off x="10426700" y="94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161057</xdr:rowOff>
    </xdr:from>
    <xdr:ext cx="690189" cy="259045"/>
    <xdr:sp macro="" textlink="">
      <xdr:nvSpPr>
        <xdr:cNvPr id="201" name="【橋りょう・トンネル】&#10;一人当たり有形固定資産（償却資産）額該当値テキスト"/>
        <xdr:cNvSpPr txBox="1"/>
      </xdr:nvSpPr>
      <xdr:spPr>
        <a:xfrm>
          <a:off x="10566400" y="9419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1,457,230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50769</xdr:rowOff>
    </xdr:from>
    <xdr:to>
      <xdr:col>14</xdr:col>
      <xdr:colOff>79375</xdr:colOff>
      <xdr:row>55</xdr:row>
      <xdr:rowOff>152369</xdr:rowOff>
    </xdr:to>
    <xdr:sp macro="" textlink="">
      <xdr:nvSpPr>
        <xdr:cNvPr id="202" name="円/楕円 201"/>
        <xdr:cNvSpPr/>
      </xdr:nvSpPr>
      <xdr:spPr>
        <a:xfrm>
          <a:off x="9588500" y="94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87380</xdr:rowOff>
    </xdr:from>
    <xdr:to>
      <xdr:col>15</xdr:col>
      <xdr:colOff>180975</xdr:colOff>
      <xdr:row>55</xdr:row>
      <xdr:rowOff>101569</xdr:rowOff>
    </xdr:to>
    <xdr:cxnSp macro="">
      <xdr:nvCxnSpPr>
        <xdr:cNvPr id="203" name="直線コネクタ 202"/>
        <xdr:cNvCxnSpPr/>
      </xdr:nvCxnSpPr>
      <xdr:spPr>
        <a:xfrm flipV="1">
          <a:off x="9639300" y="9517130"/>
          <a:ext cx="8382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4"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168896</xdr:rowOff>
    </xdr:from>
    <xdr:ext cx="690189" cy="259045"/>
    <xdr:sp macro="" textlink="">
      <xdr:nvSpPr>
        <xdr:cNvPr id="205" name="n_1mainValue【橋りょう・トンネル】&#10;一人当たり有形固定資産（償却資産）額"/>
        <xdr:cNvSpPr txBox="1"/>
      </xdr:nvSpPr>
      <xdr:spPr>
        <a:xfrm>
          <a:off x="9281504" y="9255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3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23495</xdr:rowOff>
    </xdr:from>
    <xdr:to>
      <xdr:col>6</xdr:col>
      <xdr:colOff>561975</xdr:colOff>
      <xdr:row>79</xdr:row>
      <xdr:rowOff>125095</xdr:rowOff>
    </xdr:to>
    <xdr:sp macro="" textlink="">
      <xdr:nvSpPr>
        <xdr:cNvPr id="242" name="円/楕円 241"/>
        <xdr:cNvSpPr/>
      </xdr:nvSpPr>
      <xdr:spPr>
        <a:xfrm>
          <a:off x="4584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46372</xdr:rowOff>
    </xdr:from>
    <xdr:ext cx="405111" cy="259045"/>
    <xdr:sp macro="" textlink="">
      <xdr:nvSpPr>
        <xdr:cNvPr id="243" name="【公営住宅】&#10;有形固定資産減価償却率該当値テキスト"/>
        <xdr:cNvSpPr txBox="1"/>
      </xdr:nvSpPr>
      <xdr:spPr>
        <a:xfrm>
          <a:off x="47244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63500</xdr:rowOff>
    </xdr:from>
    <xdr:to>
      <xdr:col>5</xdr:col>
      <xdr:colOff>409575</xdr:colOff>
      <xdr:row>79</xdr:row>
      <xdr:rowOff>165100</xdr:rowOff>
    </xdr:to>
    <xdr:sp macro="" textlink="">
      <xdr:nvSpPr>
        <xdr:cNvPr id="244" name="円/楕円 243"/>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74295</xdr:rowOff>
    </xdr:from>
    <xdr:to>
      <xdr:col>6</xdr:col>
      <xdr:colOff>511175</xdr:colOff>
      <xdr:row>79</xdr:row>
      <xdr:rowOff>114300</xdr:rowOff>
    </xdr:to>
    <xdr:cxnSp macro="">
      <xdr:nvCxnSpPr>
        <xdr:cNvPr id="245" name="直線コネクタ 244"/>
        <xdr:cNvCxnSpPr/>
      </xdr:nvCxnSpPr>
      <xdr:spPr>
        <a:xfrm flipV="1">
          <a:off x="3797300" y="13618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51452</xdr:rowOff>
    </xdr:from>
    <xdr:ext cx="405111" cy="259045"/>
    <xdr:sp macro="" textlink="">
      <xdr:nvSpPr>
        <xdr:cNvPr id="246"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10177</xdr:rowOff>
    </xdr:from>
    <xdr:ext cx="405111" cy="259045"/>
    <xdr:sp macro="" textlink="">
      <xdr:nvSpPr>
        <xdr:cNvPr id="247" name="n_1mainValue【公営住宅】&#10;有形固定資産減価償却率"/>
        <xdr:cNvSpPr txBox="1"/>
      </xdr:nvSpPr>
      <xdr:spPr>
        <a:xfrm>
          <a:off x="3582043"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74"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117145</xdr:rowOff>
    </xdr:from>
    <xdr:to>
      <xdr:col>15</xdr:col>
      <xdr:colOff>231775</xdr:colOff>
      <xdr:row>83</xdr:row>
      <xdr:rowOff>47295</xdr:rowOff>
    </xdr:to>
    <xdr:sp macro="" textlink="">
      <xdr:nvSpPr>
        <xdr:cNvPr id="282" name="円/楕円 281"/>
        <xdr:cNvSpPr/>
      </xdr:nvSpPr>
      <xdr:spPr>
        <a:xfrm>
          <a:off x="10426700" y="141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140022</xdr:rowOff>
    </xdr:from>
    <xdr:ext cx="469744" cy="259045"/>
    <xdr:sp macro="" textlink="">
      <xdr:nvSpPr>
        <xdr:cNvPr id="283" name="【公営住宅】&#10;一人当たり面積該当値テキスト"/>
        <xdr:cNvSpPr txBox="1"/>
      </xdr:nvSpPr>
      <xdr:spPr>
        <a:xfrm>
          <a:off x="10566400" y="1402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122174</xdr:rowOff>
    </xdr:from>
    <xdr:to>
      <xdr:col>14</xdr:col>
      <xdr:colOff>79375</xdr:colOff>
      <xdr:row>83</xdr:row>
      <xdr:rowOff>52324</xdr:rowOff>
    </xdr:to>
    <xdr:sp macro="" textlink="">
      <xdr:nvSpPr>
        <xdr:cNvPr id="284" name="円/楕円 283"/>
        <xdr:cNvSpPr/>
      </xdr:nvSpPr>
      <xdr:spPr>
        <a:xfrm>
          <a:off x="9588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167945</xdr:rowOff>
    </xdr:from>
    <xdr:to>
      <xdr:col>15</xdr:col>
      <xdr:colOff>180975</xdr:colOff>
      <xdr:row>83</xdr:row>
      <xdr:rowOff>1524</xdr:rowOff>
    </xdr:to>
    <xdr:cxnSp macro="">
      <xdr:nvCxnSpPr>
        <xdr:cNvPr id="285" name="直線コネクタ 284"/>
        <xdr:cNvCxnSpPr/>
      </xdr:nvCxnSpPr>
      <xdr:spPr>
        <a:xfrm flipV="1">
          <a:off x="9639300" y="1422684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97858</xdr:rowOff>
    </xdr:from>
    <xdr:ext cx="469744" cy="259045"/>
    <xdr:sp macro="" textlink="">
      <xdr:nvSpPr>
        <xdr:cNvPr id="286"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68851</xdr:rowOff>
    </xdr:from>
    <xdr:ext cx="469744" cy="259045"/>
    <xdr:sp macro="" textlink="">
      <xdr:nvSpPr>
        <xdr:cNvPr id="287" name="n_1mainValue【公営住宅】&#10;一人当たり面積"/>
        <xdr:cNvSpPr txBox="1"/>
      </xdr:nvSpPr>
      <xdr:spPr>
        <a:xfrm>
          <a:off x="93917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29"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73025</xdr:rowOff>
    </xdr:from>
    <xdr:to>
      <xdr:col>23</xdr:col>
      <xdr:colOff>568325</xdr:colOff>
      <xdr:row>37</xdr:row>
      <xdr:rowOff>3175</xdr:rowOff>
    </xdr:to>
    <xdr:sp macro="" textlink="">
      <xdr:nvSpPr>
        <xdr:cNvPr id="337" name="円/楕円 336"/>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95902</xdr:rowOff>
    </xdr:from>
    <xdr:ext cx="405111" cy="259045"/>
    <xdr:sp macro="" textlink="">
      <xdr:nvSpPr>
        <xdr:cNvPr id="338" name="【認定こども園・幼稚園・保育所】&#10;有形固定資産減価償却率該当値テキスト"/>
        <xdr:cNvSpPr txBox="1"/>
      </xdr:nvSpPr>
      <xdr:spPr>
        <a:xfrm>
          <a:off x="164084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93980</xdr:rowOff>
    </xdr:from>
    <xdr:to>
      <xdr:col>22</xdr:col>
      <xdr:colOff>415925</xdr:colOff>
      <xdr:row>37</xdr:row>
      <xdr:rowOff>24130</xdr:rowOff>
    </xdr:to>
    <xdr:sp macro="" textlink="">
      <xdr:nvSpPr>
        <xdr:cNvPr id="339" name="円/楕円 338"/>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123825</xdr:rowOff>
    </xdr:from>
    <xdr:to>
      <xdr:col>23</xdr:col>
      <xdr:colOff>517525</xdr:colOff>
      <xdr:row>36</xdr:row>
      <xdr:rowOff>144780</xdr:rowOff>
    </xdr:to>
    <xdr:cxnSp macro="">
      <xdr:nvCxnSpPr>
        <xdr:cNvPr id="340" name="直線コネクタ 339"/>
        <xdr:cNvCxnSpPr/>
      </xdr:nvCxnSpPr>
      <xdr:spPr>
        <a:xfrm flipV="1">
          <a:off x="15481300" y="62960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40657</xdr:rowOff>
    </xdr:from>
    <xdr:ext cx="405111" cy="259045"/>
    <xdr:sp macro="" textlink="">
      <xdr:nvSpPr>
        <xdr:cNvPr id="342" name="n_1mainValue【認定こども園・幼稚園・保育所】&#10;有形固定資産減価償却率"/>
        <xdr:cNvSpPr txBox="1"/>
      </xdr:nvSpPr>
      <xdr:spPr>
        <a:xfrm>
          <a:off x="15266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371" name="【認定こども園・幼稚園・保育所】&#10;一人当たり面積平均値テキスト"/>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78740</xdr:rowOff>
    </xdr:from>
    <xdr:to>
      <xdr:col>32</xdr:col>
      <xdr:colOff>238125</xdr:colOff>
      <xdr:row>38</xdr:row>
      <xdr:rowOff>8890</xdr:rowOff>
    </xdr:to>
    <xdr:sp macro="" textlink="">
      <xdr:nvSpPr>
        <xdr:cNvPr id="379" name="円/楕円 378"/>
        <xdr:cNvSpPr/>
      </xdr:nvSpPr>
      <xdr:spPr>
        <a:xfrm>
          <a:off x="22110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57167</xdr:rowOff>
    </xdr:from>
    <xdr:ext cx="469744" cy="259045"/>
    <xdr:sp macro="" textlink="">
      <xdr:nvSpPr>
        <xdr:cNvPr id="380" name="【認定こども園・幼稚園・保育所】&#10;一人当たり面積該当値テキスト"/>
        <xdr:cNvSpPr txBox="1"/>
      </xdr:nvSpPr>
      <xdr:spPr>
        <a:xfrm>
          <a:off x="22250400"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86360</xdr:rowOff>
    </xdr:from>
    <xdr:to>
      <xdr:col>31</xdr:col>
      <xdr:colOff>85725</xdr:colOff>
      <xdr:row>38</xdr:row>
      <xdr:rowOff>16510</xdr:rowOff>
    </xdr:to>
    <xdr:sp macro="" textlink="">
      <xdr:nvSpPr>
        <xdr:cNvPr id="381" name="円/楕円 380"/>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129540</xdr:rowOff>
    </xdr:from>
    <xdr:to>
      <xdr:col>32</xdr:col>
      <xdr:colOff>187325</xdr:colOff>
      <xdr:row>37</xdr:row>
      <xdr:rowOff>137160</xdr:rowOff>
    </xdr:to>
    <xdr:cxnSp macro="">
      <xdr:nvCxnSpPr>
        <xdr:cNvPr id="382" name="直線コネクタ 381"/>
        <xdr:cNvCxnSpPr/>
      </xdr:nvCxnSpPr>
      <xdr:spPr>
        <a:xfrm flipV="1">
          <a:off x="21323300" y="6473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3"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7637</xdr:rowOff>
    </xdr:from>
    <xdr:ext cx="469744" cy="259045"/>
    <xdr:sp macro="" textlink="">
      <xdr:nvSpPr>
        <xdr:cNvPr id="384" name="n_1mainValue【認定こども園・幼稚園・保育所】&#10;一人当たり面積"/>
        <xdr:cNvSpPr txBox="1"/>
      </xdr:nvSpPr>
      <xdr:spPr>
        <a:xfrm>
          <a:off x="210757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416"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164737</xdr:rowOff>
    </xdr:from>
    <xdr:to>
      <xdr:col>23</xdr:col>
      <xdr:colOff>568325</xdr:colOff>
      <xdr:row>59</xdr:row>
      <xdr:rowOff>94887</xdr:rowOff>
    </xdr:to>
    <xdr:sp macro="" textlink="">
      <xdr:nvSpPr>
        <xdr:cNvPr id="424" name="円/楕円 423"/>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16164</xdr:rowOff>
    </xdr:from>
    <xdr:ext cx="405111" cy="259045"/>
    <xdr:sp macro="" textlink="">
      <xdr:nvSpPr>
        <xdr:cNvPr id="425" name="【学校施設】&#10;有形固定資産減価償却率該当値テキスト"/>
        <xdr:cNvSpPr txBox="1"/>
      </xdr:nvSpPr>
      <xdr:spPr>
        <a:xfrm>
          <a:off x="164084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71665</xdr:rowOff>
    </xdr:from>
    <xdr:to>
      <xdr:col>22</xdr:col>
      <xdr:colOff>415925</xdr:colOff>
      <xdr:row>60</xdr:row>
      <xdr:rowOff>1815</xdr:rowOff>
    </xdr:to>
    <xdr:sp macro="" textlink="">
      <xdr:nvSpPr>
        <xdr:cNvPr id="426" name="円/楕円 425"/>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44087</xdr:rowOff>
    </xdr:from>
    <xdr:to>
      <xdr:col>23</xdr:col>
      <xdr:colOff>517525</xdr:colOff>
      <xdr:row>59</xdr:row>
      <xdr:rowOff>122465</xdr:rowOff>
    </xdr:to>
    <xdr:cxnSp macro="">
      <xdr:nvCxnSpPr>
        <xdr:cNvPr id="427" name="直線コネクタ 426"/>
        <xdr:cNvCxnSpPr/>
      </xdr:nvCxnSpPr>
      <xdr:spPr>
        <a:xfrm flipV="1">
          <a:off x="15481300" y="101596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428"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18342</xdr:rowOff>
    </xdr:from>
    <xdr:ext cx="405111" cy="259045"/>
    <xdr:sp macro="" textlink="">
      <xdr:nvSpPr>
        <xdr:cNvPr id="429" name="n_1mainValue【学校施設】&#10;有形固定資産減価償却率"/>
        <xdr:cNvSpPr txBox="1"/>
      </xdr:nvSpPr>
      <xdr:spPr>
        <a:xfrm>
          <a:off x="15266043"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61"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17235</xdr:rowOff>
    </xdr:from>
    <xdr:to>
      <xdr:col>32</xdr:col>
      <xdr:colOff>238125</xdr:colOff>
      <xdr:row>55</xdr:row>
      <xdr:rowOff>118835</xdr:rowOff>
    </xdr:to>
    <xdr:sp macro="" textlink="">
      <xdr:nvSpPr>
        <xdr:cNvPr id="469" name="円/楕円 468"/>
        <xdr:cNvSpPr/>
      </xdr:nvSpPr>
      <xdr:spPr>
        <a:xfrm>
          <a:off x="22110700" y="94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109055</xdr:rowOff>
    </xdr:from>
    <xdr:ext cx="469744" cy="259045"/>
    <xdr:sp macro="" textlink="">
      <xdr:nvSpPr>
        <xdr:cNvPr id="470" name="【学校施設】&#10;一人当たり面積該当値テキスト"/>
        <xdr:cNvSpPr txBox="1"/>
      </xdr:nvSpPr>
      <xdr:spPr>
        <a:xfrm>
          <a:off x="22250400" y="93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46627</xdr:rowOff>
    </xdr:from>
    <xdr:to>
      <xdr:col>31</xdr:col>
      <xdr:colOff>85725</xdr:colOff>
      <xdr:row>55</xdr:row>
      <xdr:rowOff>148227</xdr:rowOff>
    </xdr:to>
    <xdr:sp macro="" textlink="">
      <xdr:nvSpPr>
        <xdr:cNvPr id="471" name="円/楕円 470"/>
        <xdr:cNvSpPr/>
      </xdr:nvSpPr>
      <xdr:spPr>
        <a:xfrm>
          <a:off x="21272500" y="94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68035</xdr:rowOff>
    </xdr:from>
    <xdr:to>
      <xdr:col>32</xdr:col>
      <xdr:colOff>187325</xdr:colOff>
      <xdr:row>55</xdr:row>
      <xdr:rowOff>97427</xdr:rowOff>
    </xdr:to>
    <xdr:cxnSp macro="">
      <xdr:nvCxnSpPr>
        <xdr:cNvPr id="472" name="直線コネクタ 471"/>
        <xdr:cNvCxnSpPr/>
      </xdr:nvCxnSpPr>
      <xdr:spPr>
        <a:xfrm flipV="1">
          <a:off x="21323300" y="94977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116494</xdr:rowOff>
    </xdr:from>
    <xdr:ext cx="469744" cy="259045"/>
    <xdr:sp macro="" textlink="">
      <xdr:nvSpPr>
        <xdr:cNvPr id="47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164754</xdr:rowOff>
    </xdr:from>
    <xdr:ext cx="469744" cy="259045"/>
    <xdr:sp macro="" textlink="">
      <xdr:nvSpPr>
        <xdr:cNvPr id="474" name="n_1mainValue【学校施設】&#10;一人当たり面積"/>
        <xdr:cNvSpPr txBox="1"/>
      </xdr:nvSpPr>
      <xdr:spPr>
        <a:xfrm>
          <a:off x="21075727" y="925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7" name="テキスト ボックス 4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99" name="直線コネクタ 49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50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501" name="直線コネクタ 50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0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03" name="直線コネクタ 5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50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505" name="フローチャート : 判断 50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506" name="フローチャート : 判断 50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12" name="円/楕円 51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13"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14" name="円/楕円 51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77</xdr:row>
      <xdr:rowOff>133350</xdr:rowOff>
    </xdr:to>
    <xdr:cxnSp macro="">
      <xdr:nvCxnSpPr>
        <xdr:cNvPr id="515" name="直線コネクタ 51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60977</xdr:rowOff>
    </xdr:from>
    <xdr:ext cx="405111" cy="259045"/>
    <xdr:sp macro="" textlink="">
      <xdr:nvSpPr>
        <xdr:cNvPr id="516"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17"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44" name="直線コネクタ 543"/>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45"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46" name="直線コネクタ 54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47"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48" name="直線コネクタ 547"/>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2013</xdr:rowOff>
    </xdr:from>
    <xdr:ext cx="469744" cy="259045"/>
    <xdr:sp macro="" textlink="">
      <xdr:nvSpPr>
        <xdr:cNvPr id="549" name="【児童館】&#10;一人当たり面積平均値テキスト"/>
        <xdr:cNvSpPr txBox="1"/>
      </xdr:nvSpPr>
      <xdr:spPr>
        <a:xfrm>
          <a:off x="222504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50" name="フローチャート : 判断 549"/>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51" name="フローチャート : 判断 550"/>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60779</xdr:rowOff>
    </xdr:from>
    <xdr:to>
      <xdr:col>32</xdr:col>
      <xdr:colOff>238125</xdr:colOff>
      <xdr:row>85</xdr:row>
      <xdr:rowOff>162379</xdr:rowOff>
    </xdr:to>
    <xdr:sp macro="" textlink="">
      <xdr:nvSpPr>
        <xdr:cNvPr id="557" name="円/楕円 556"/>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39206</xdr:rowOff>
    </xdr:from>
    <xdr:ext cx="469744" cy="259045"/>
    <xdr:sp macro="" textlink="">
      <xdr:nvSpPr>
        <xdr:cNvPr id="558" name="【児童館】&#10;一人当たり面積該当値テキスト"/>
        <xdr:cNvSpPr txBox="1"/>
      </xdr:nvSpPr>
      <xdr:spPr>
        <a:xfrm>
          <a:off x="222504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559" name="円/楕円 558"/>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111579</xdr:rowOff>
    </xdr:from>
    <xdr:to>
      <xdr:col>32</xdr:col>
      <xdr:colOff>187325</xdr:colOff>
      <xdr:row>85</xdr:row>
      <xdr:rowOff>111579</xdr:rowOff>
    </xdr:to>
    <xdr:cxnSp macro="">
      <xdr:nvCxnSpPr>
        <xdr:cNvPr id="560" name="直線コネクタ 559"/>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7456</xdr:rowOff>
    </xdr:from>
    <xdr:ext cx="469744" cy="259045"/>
    <xdr:sp macro="" textlink="">
      <xdr:nvSpPr>
        <xdr:cNvPr id="561"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153506</xdr:rowOff>
    </xdr:from>
    <xdr:ext cx="469744" cy="259045"/>
    <xdr:sp macro="" textlink="">
      <xdr:nvSpPr>
        <xdr:cNvPr id="562"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3" name="テキスト ボックス 5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4" name="直線コネクタ 5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5" name="テキスト ボックス 5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6" name="直線コネクタ 5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7" name="テキスト ボックス 5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8" name="直線コネクタ 5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9" name="テキスト ボックス 5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0" name="直線コネクタ 5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1" name="テキスト ボックス 5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85" name="直線コネクタ 584"/>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86"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87" name="直線コネクタ 586"/>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88"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89" name="直線コネクタ 58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90"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91" name="フローチャート : 判断 590"/>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92" name="フローチャート : 判断 591"/>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75692</xdr:rowOff>
    </xdr:from>
    <xdr:to>
      <xdr:col>23</xdr:col>
      <xdr:colOff>568325</xdr:colOff>
      <xdr:row>101</xdr:row>
      <xdr:rowOff>5842</xdr:rowOff>
    </xdr:to>
    <xdr:sp macro="" textlink="">
      <xdr:nvSpPr>
        <xdr:cNvPr id="598" name="円/楕円 597"/>
        <xdr:cNvSpPr/>
      </xdr:nvSpPr>
      <xdr:spPr>
        <a:xfrm>
          <a:off x="162687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162069</xdr:rowOff>
    </xdr:from>
    <xdr:ext cx="405111" cy="259045"/>
    <xdr:sp macro="" textlink="">
      <xdr:nvSpPr>
        <xdr:cNvPr id="599" name="【公民館】&#10;有形固定資産減価償却率該当値テキスト"/>
        <xdr:cNvSpPr txBox="1"/>
      </xdr:nvSpPr>
      <xdr:spPr>
        <a:xfrm>
          <a:off x="16408400" y="1713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82550</xdr:rowOff>
    </xdr:from>
    <xdr:to>
      <xdr:col>22</xdr:col>
      <xdr:colOff>415925</xdr:colOff>
      <xdr:row>101</xdr:row>
      <xdr:rowOff>12700</xdr:rowOff>
    </xdr:to>
    <xdr:sp macro="" textlink="">
      <xdr:nvSpPr>
        <xdr:cNvPr id="600" name="円/楕円 599"/>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126492</xdr:rowOff>
    </xdr:from>
    <xdr:to>
      <xdr:col>23</xdr:col>
      <xdr:colOff>517525</xdr:colOff>
      <xdr:row>100</xdr:row>
      <xdr:rowOff>133350</xdr:rowOff>
    </xdr:to>
    <xdr:cxnSp macro="">
      <xdr:nvCxnSpPr>
        <xdr:cNvPr id="601" name="直線コネクタ 600"/>
        <xdr:cNvCxnSpPr/>
      </xdr:nvCxnSpPr>
      <xdr:spPr>
        <a:xfrm flipV="1">
          <a:off x="15481300" y="172714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113555</xdr:rowOff>
    </xdr:from>
    <xdr:ext cx="405111" cy="259045"/>
    <xdr:sp macro="" textlink="">
      <xdr:nvSpPr>
        <xdr:cNvPr id="602"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29227</xdr:rowOff>
    </xdr:from>
    <xdr:ext cx="405111" cy="259045"/>
    <xdr:sp macro="" textlink="">
      <xdr:nvSpPr>
        <xdr:cNvPr id="603" name="n_1mainValue【公民館】&#10;有形固定資産減価償却率"/>
        <xdr:cNvSpPr txBox="1"/>
      </xdr:nvSpPr>
      <xdr:spPr>
        <a:xfrm>
          <a:off x="15266043"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629" name="直線コネクタ 628"/>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30"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31" name="直線コネクタ 630"/>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632"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633" name="直線コネクタ 632"/>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634"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635" name="フローチャート : 判断 634"/>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636" name="フローチャート : 判断 635"/>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80918</xdr:rowOff>
    </xdr:from>
    <xdr:to>
      <xdr:col>32</xdr:col>
      <xdr:colOff>238125</xdr:colOff>
      <xdr:row>104</xdr:row>
      <xdr:rowOff>11068</xdr:rowOff>
    </xdr:to>
    <xdr:sp macro="" textlink="">
      <xdr:nvSpPr>
        <xdr:cNvPr id="642" name="円/楕円 641"/>
        <xdr:cNvSpPr/>
      </xdr:nvSpPr>
      <xdr:spPr>
        <a:xfrm>
          <a:off x="22110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103795</xdr:rowOff>
    </xdr:from>
    <xdr:ext cx="469744" cy="259045"/>
    <xdr:sp macro="" textlink="">
      <xdr:nvSpPr>
        <xdr:cNvPr id="643" name="【公民館】&#10;一人当たり面積該当値テキスト"/>
        <xdr:cNvSpPr txBox="1"/>
      </xdr:nvSpPr>
      <xdr:spPr>
        <a:xfrm>
          <a:off x="22250400" y="1759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0.571</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89081</xdr:rowOff>
    </xdr:from>
    <xdr:to>
      <xdr:col>31</xdr:col>
      <xdr:colOff>85725</xdr:colOff>
      <xdr:row>104</xdr:row>
      <xdr:rowOff>19231</xdr:rowOff>
    </xdr:to>
    <xdr:sp macro="" textlink="">
      <xdr:nvSpPr>
        <xdr:cNvPr id="644" name="円/楕円 643"/>
        <xdr:cNvSpPr/>
      </xdr:nvSpPr>
      <xdr:spPr>
        <a:xfrm>
          <a:off x="21272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131718</xdr:rowOff>
    </xdr:from>
    <xdr:to>
      <xdr:col>32</xdr:col>
      <xdr:colOff>187325</xdr:colOff>
      <xdr:row>103</xdr:row>
      <xdr:rowOff>139881</xdr:rowOff>
    </xdr:to>
    <xdr:cxnSp macro="">
      <xdr:nvCxnSpPr>
        <xdr:cNvPr id="645" name="直線コネクタ 644"/>
        <xdr:cNvCxnSpPr/>
      </xdr:nvCxnSpPr>
      <xdr:spPr>
        <a:xfrm flipV="1">
          <a:off x="21323300" y="177910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147519</xdr:rowOff>
    </xdr:from>
    <xdr:ext cx="469744" cy="259045"/>
    <xdr:sp macro="" textlink="">
      <xdr:nvSpPr>
        <xdr:cNvPr id="646"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35758</xdr:rowOff>
    </xdr:from>
    <xdr:ext cx="469744" cy="259045"/>
    <xdr:sp macro="" textlink="">
      <xdr:nvSpPr>
        <xdr:cNvPr id="647" name="n_1mainValue【公民館】&#10;一人当たり面積"/>
        <xdr:cNvSpPr txBox="1"/>
      </xdr:nvSpPr>
      <xdr:spPr>
        <a:xfrm>
          <a:off x="210757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有形固定資産減価償却率は、道路のみ宮城県平均、類似団体内平均値及び全国平均を下回っているものの、その他の施設は宮城県平均、類似団体平均値及び全国平均を上回る高い水準にある。特に比率が高い児童館及び公民館は、ほとんどの施設が昭和</a:t>
          </a:r>
          <a:r>
            <a:rPr kumimoji="1" lang="en-US" altLang="ja-JP" sz="1300">
              <a:latin typeface="ＭＳ Ｐゴシック"/>
            </a:rPr>
            <a:t>40</a:t>
          </a:r>
          <a:r>
            <a:rPr kumimoji="1" lang="ja-JP" altLang="en-US" sz="1300">
              <a:latin typeface="ＭＳ Ｐゴシック"/>
            </a:rPr>
            <a:t>年代から昭和</a:t>
          </a:r>
          <a:r>
            <a:rPr kumimoji="1" lang="en-US" altLang="ja-JP" sz="1300">
              <a:latin typeface="ＭＳ Ｐゴシック"/>
            </a:rPr>
            <a:t>50</a:t>
          </a:r>
          <a:r>
            <a:rPr kumimoji="1" lang="ja-JP" altLang="en-US" sz="1300">
              <a:latin typeface="ＭＳ Ｐゴシック"/>
            </a:rPr>
            <a:t>年代にかけて建築されており、財務省令で定める耐用年数を超過しているが、現在は施設運営・住民サービスに影響がないよう、老朽箇所の修繕を行いながら施設を利用している。</a:t>
          </a:r>
        </a:p>
        <a:p>
          <a:r>
            <a:rPr kumimoji="1" lang="ja-JP" altLang="en-US" sz="1300">
              <a:latin typeface="ＭＳ Ｐゴシック"/>
            </a:rPr>
            <a:t>２．人口が減少傾向にあることから、一人当たり面積等が増加傾向にあり、幼稚園・保育所及び児童館を除いて、宮城県平均、類似団体内平均値及び全国平均を上回る高い水準にある。</a:t>
          </a:r>
        </a:p>
        <a:p>
          <a:r>
            <a:rPr kumimoji="1" lang="ja-JP" altLang="en-US" sz="1300">
              <a:latin typeface="ＭＳ Ｐゴシック"/>
            </a:rPr>
            <a:t>３．保有する施設全体の</a:t>
          </a:r>
          <a:r>
            <a:rPr kumimoji="1" lang="en-US" altLang="ja-JP" sz="1300">
              <a:latin typeface="ＭＳ Ｐゴシック"/>
            </a:rPr>
            <a:t>5</a:t>
          </a:r>
          <a:r>
            <a:rPr kumimoji="1" lang="ja-JP" altLang="en-US" sz="1300">
              <a:latin typeface="ＭＳ Ｐゴシック"/>
            </a:rPr>
            <a:t>割以上が一般的に大規模改修が必要となる築</a:t>
          </a:r>
          <a:r>
            <a:rPr kumimoji="1" lang="en-US" altLang="ja-JP" sz="1300">
              <a:latin typeface="ＭＳ Ｐゴシック"/>
            </a:rPr>
            <a:t>30</a:t>
          </a:r>
          <a:r>
            <a:rPr kumimoji="1" lang="ja-JP" altLang="en-US" sz="1300">
              <a:latin typeface="ＭＳ Ｐゴシック"/>
            </a:rPr>
            <a:t>年を経過しており、一人当たりの面積等が宮城県平均、類似団体内平均値及び全国平均を上回る施設が多いことから、平成</a:t>
          </a:r>
          <a:r>
            <a:rPr kumimoji="1" lang="en-US" altLang="ja-JP" sz="1300">
              <a:latin typeface="ＭＳ Ｐゴシック"/>
            </a:rPr>
            <a:t>28</a:t>
          </a:r>
          <a:r>
            <a:rPr kumimoji="1" lang="ja-JP" altLang="en-US" sz="1300">
              <a:latin typeface="ＭＳ Ｐゴシック"/>
            </a:rPr>
            <a:t>年度に策定した公共施設等総合管理計画及び平成</a:t>
          </a:r>
          <a:r>
            <a:rPr kumimoji="1" lang="en-US" altLang="ja-JP" sz="1300">
              <a:latin typeface="ＭＳ Ｐゴシック"/>
            </a:rPr>
            <a:t>30</a:t>
          </a:r>
          <a:r>
            <a:rPr kumimoji="1" lang="ja-JP" altLang="en-US" sz="1300">
              <a:latin typeface="ＭＳ Ｐゴシック"/>
            </a:rPr>
            <a:t>年度以降に順次策定を予定している個別施設計画に基づいた施設の維持管理、施設の集約化や除却に向けた検討を進め、老朽化対策に取り組んでいく。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168003</xdr:rowOff>
    </xdr:from>
    <xdr:to>
      <xdr:col>6</xdr:col>
      <xdr:colOff>561975</xdr:colOff>
      <xdr:row>55</xdr:row>
      <xdr:rowOff>98153</xdr:rowOff>
    </xdr:to>
    <xdr:sp macro="" textlink="">
      <xdr:nvSpPr>
        <xdr:cNvPr id="89" name="円/楕円 88"/>
        <xdr:cNvSpPr/>
      </xdr:nvSpPr>
      <xdr:spPr>
        <a:xfrm>
          <a:off x="45847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121030</xdr:rowOff>
    </xdr:from>
    <xdr:ext cx="405111" cy="259045"/>
    <xdr:sp macro="" textlink="">
      <xdr:nvSpPr>
        <xdr:cNvPr id="90" name="【体育館・プール】&#10;有形固定資産減価償却率該当値テキスト"/>
        <xdr:cNvSpPr txBox="1"/>
      </xdr:nvSpPr>
      <xdr:spPr>
        <a:xfrm>
          <a:off x="4724400" y="9379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168003</xdr:rowOff>
    </xdr:from>
    <xdr:to>
      <xdr:col>5</xdr:col>
      <xdr:colOff>409575</xdr:colOff>
      <xdr:row>55</xdr:row>
      <xdr:rowOff>98153</xdr:rowOff>
    </xdr:to>
    <xdr:sp macro="" textlink="">
      <xdr:nvSpPr>
        <xdr:cNvPr id="91" name="円/楕円 90"/>
        <xdr:cNvSpPr/>
      </xdr:nvSpPr>
      <xdr:spPr>
        <a:xfrm>
          <a:off x="3746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47353</xdr:rowOff>
    </xdr:from>
    <xdr:to>
      <xdr:col>6</xdr:col>
      <xdr:colOff>511175</xdr:colOff>
      <xdr:row>55</xdr:row>
      <xdr:rowOff>47353</xdr:rowOff>
    </xdr:to>
    <xdr:cxnSp macro="">
      <xdr:nvCxnSpPr>
        <xdr:cNvPr id="92" name="直線コネクタ 91"/>
        <xdr:cNvCxnSpPr/>
      </xdr:nvCxnSpPr>
      <xdr:spPr>
        <a:xfrm>
          <a:off x="3797300" y="94771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53</xdr:row>
      <xdr:rowOff>114680</xdr:rowOff>
    </xdr:from>
    <xdr:ext cx="405111" cy="259045"/>
    <xdr:sp macro="" textlink="">
      <xdr:nvSpPr>
        <xdr:cNvPr id="93" name="n_1mainValue【体育館・プール】&#10;有形固定資産減価償却率"/>
        <xdr:cNvSpPr txBox="1"/>
      </xdr:nvSpPr>
      <xdr:spPr>
        <a:xfrm>
          <a:off x="3582043"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7" name="直線コネクタ 116"/>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8"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9" name="直線コネクタ 118"/>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20"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21" name="直線コネクタ 120"/>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22"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3" name="フローチャート : 判断 122"/>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4" name="フローチャート : 判断 123"/>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5"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147320</xdr:rowOff>
    </xdr:from>
    <xdr:to>
      <xdr:col>15</xdr:col>
      <xdr:colOff>231775</xdr:colOff>
      <xdr:row>61</xdr:row>
      <xdr:rowOff>77470</xdr:rowOff>
    </xdr:to>
    <xdr:sp macro="" textlink="">
      <xdr:nvSpPr>
        <xdr:cNvPr id="131" name="円/楕円 130"/>
        <xdr:cNvSpPr/>
      </xdr:nvSpPr>
      <xdr:spPr>
        <a:xfrm>
          <a:off x="10426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125747</xdr:rowOff>
    </xdr:from>
    <xdr:ext cx="469744" cy="259045"/>
    <xdr:sp macro="" textlink="">
      <xdr:nvSpPr>
        <xdr:cNvPr id="132" name="【体育館・プール】&#10;一人当たり面積該当値テキスト"/>
        <xdr:cNvSpPr txBox="1"/>
      </xdr:nvSpPr>
      <xdr:spPr>
        <a:xfrm>
          <a:off x="10566400"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151130</xdr:rowOff>
    </xdr:from>
    <xdr:to>
      <xdr:col>14</xdr:col>
      <xdr:colOff>79375</xdr:colOff>
      <xdr:row>61</xdr:row>
      <xdr:rowOff>81280</xdr:rowOff>
    </xdr:to>
    <xdr:sp macro="" textlink="">
      <xdr:nvSpPr>
        <xdr:cNvPr id="133" name="円/楕円 132"/>
        <xdr:cNvSpPr/>
      </xdr:nvSpPr>
      <xdr:spPr>
        <a:xfrm>
          <a:off x="958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26670</xdr:rowOff>
    </xdr:from>
    <xdr:to>
      <xdr:col>15</xdr:col>
      <xdr:colOff>180975</xdr:colOff>
      <xdr:row>61</xdr:row>
      <xdr:rowOff>30480</xdr:rowOff>
    </xdr:to>
    <xdr:cxnSp macro="">
      <xdr:nvCxnSpPr>
        <xdr:cNvPr id="134" name="直線コネクタ 133"/>
        <xdr:cNvCxnSpPr/>
      </xdr:nvCxnSpPr>
      <xdr:spPr>
        <a:xfrm flipV="1">
          <a:off x="9639300" y="1048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72407</xdr:rowOff>
    </xdr:from>
    <xdr:ext cx="469744" cy="259045"/>
    <xdr:sp macro="" textlink="">
      <xdr:nvSpPr>
        <xdr:cNvPr id="135" name="n_1mainValue【体育館・プール】&#10;一人当たり面積"/>
        <xdr:cNvSpPr txBox="1"/>
      </xdr:nvSpPr>
      <xdr:spPr>
        <a:xfrm>
          <a:off x="93917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60" name="直線コネクタ 159"/>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61"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62" name="直線コネクタ 161"/>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63"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64" name="直線コネクタ 163"/>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65"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6" name="フローチャート : 判断 165"/>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7" name="フローチャート : 判断 166"/>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57166</xdr:rowOff>
    </xdr:from>
    <xdr:ext cx="405111" cy="259045"/>
    <xdr:sp macro="" textlink="">
      <xdr:nvSpPr>
        <xdr:cNvPr id="168"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124461</xdr:rowOff>
    </xdr:from>
    <xdr:to>
      <xdr:col>6</xdr:col>
      <xdr:colOff>561975</xdr:colOff>
      <xdr:row>81</xdr:row>
      <xdr:rowOff>54611</xdr:rowOff>
    </xdr:to>
    <xdr:sp macro="" textlink="">
      <xdr:nvSpPr>
        <xdr:cNvPr id="174" name="円/楕円 173"/>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147338</xdr:rowOff>
    </xdr:from>
    <xdr:ext cx="405111" cy="259045"/>
    <xdr:sp macro="" textlink="">
      <xdr:nvSpPr>
        <xdr:cNvPr id="175" name="【福祉施設】&#10;有形固定資産減価償却率該当値テキスト"/>
        <xdr:cNvSpPr txBox="1"/>
      </xdr:nvSpPr>
      <xdr:spPr>
        <a:xfrm>
          <a:off x="47244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176" name="円/楕円 175"/>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3811</xdr:rowOff>
    </xdr:from>
    <xdr:to>
      <xdr:col>6</xdr:col>
      <xdr:colOff>511175</xdr:colOff>
      <xdr:row>81</xdr:row>
      <xdr:rowOff>15239</xdr:rowOff>
    </xdr:to>
    <xdr:cxnSp macro="">
      <xdr:nvCxnSpPr>
        <xdr:cNvPr id="177" name="直線コネクタ 176"/>
        <xdr:cNvCxnSpPr/>
      </xdr:nvCxnSpPr>
      <xdr:spPr>
        <a:xfrm flipV="1">
          <a:off x="3797300" y="138912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82566</xdr:rowOff>
    </xdr:from>
    <xdr:ext cx="405111" cy="259045"/>
    <xdr:sp macro="" textlink="">
      <xdr:nvSpPr>
        <xdr:cNvPr id="178" name="n_1mainValue【福祉施設】&#10;有形固定資産減価償却率"/>
        <xdr:cNvSpPr txBox="1"/>
      </xdr:nvSpPr>
      <xdr:spPr>
        <a:xfrm>
          <a:off x="3582043"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00" name="直線コネクタ 199"/>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01"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02" name="直線コネクタ 201"/>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03"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04" name="直線コネクタ 203"/>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205"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06" name="フローチャート : 判断 205"/>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07" name="フローチャート : 判断 206"/>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130319</xdr:rowOff>
    </xdr:from>
    <xdr:ext cx="469744" cy="259045"/>
    <xdr:sp macro="" textlink="">
      <xdr:nvSpPr>
        <xdr:cNvPr id="208"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142748</xdr:rowOff>
    </xdr:from>
    <xdr:to>
      <xdr:col>15</xdr:col>
      <xdr:colOff>231775</xdr:colOff>
      <xdr:row>82</xdr:row>
      <xdr:rowOff>72898</xdr:rowOff>
    </xdr:to>
    <xdr:sp macro="" textlink="">
      <xdr:nvSpPr>
        <xdr:cNvPr id="214" name="円/楕円 213"/>
        <xdr:cNvSpPr/>
      </xdr:nvSpPr>
      <xdr:spPr>
        <a:xfrm>
          <a:off x="104267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165625</xdr:rowOff>
    </xdr:from>
    <xdr:ext cx="469744" cy="259045"/>
    <xdr:sp macro="" textlink="">
      <xdr:nvSpPr>
        <xdr:cNvPr id="215" name="【福祉施設】&#10;一人当たり面積該当値テキスト"/>
        <xdr:cNvSpPr txBox="1"/>
      </xdr:nvSpPr>
      <xdr:spPr>
        <a:xfrm>
          <a:off x="10566400"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69596</xdr:rowOff>
    </xdr:from>
    <xdr:to>
      <xdr:col>14</xdr:col>
      <xdr:colOff>79375</xdr:colOff>
      <xdr:row>81</xdr:row>
      <xdr:rowOff>171196</xdr:rowOff>
    </xdr:to>
    <xdr:sp macro="" textlink="">
      <xdr:nvSpPr>
        <xdr:cNvPr id="216" name="円/楕円 215"/>
        <xdr:cNvSpPr/>
      </xdr:nvSpPr>
      <xdr:spPr>
        <a:xfrm>
          <a:off x="9588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120396</xdr:rowOff>
    </xdr:from>
    <xdr:to>
      <xdr:col>15</xdr:col>
      <xdr:colOff>180975</xdr:colOff>
      <xdr:row>82</xdr:row>
      <xdr:rowOff>22098</xdr:rowOff>
    </xdr:to>
    <xdr:cxnSp macro="">
      <xdr:nvCxnSpPr>
        <xdr:cNvPr id="217" name="直線コネクタ 216"/>
        <xdr:cNvCxnSpPr/>
      </xdr:nvCxnSpPr>
      <xdr:spPr>
        <a:xfrm>
          <a:off x="9639300" y="1400784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16273</xdr:rowOff>
    </xdr:from>
    <xdr:ext cx="469744" cy="259045"/>
    <xdr:sp macro="" textlink="">
      <xdr:nvSpPr>
        <xdr:cNvPr id="218" name="n_1mainValue【福祉施設】&#10;一人当たり面積"/>
        <xdr:cNvSpPr txBox="1"/>
      </xdr:nvSpPr>
      <xdr:spPr>
        <a:xfrm>
          <a:off x="9391727" y="137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7" name="正方形/長方形 2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8" name="正方形/長方形 2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9" name="正方形/長方形 2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0" name="正方形/長方形 2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1" name="正方形/長方形 2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2" name="正方形/長方形 2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3" name="正方形/長方形 2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4" name="正方形/長方形 2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5" name="正方形/長方形 2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6" name="正方形/長方形 2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7" name="正方形/長方形 2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8" name="正方形/長方形 2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9" name="正方形/長方形 2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0" name="正方形/長方形 2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1" name="正方形/長方形 2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2" name="正方形/長方形 24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3" name="正方形/長方形 2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4" name="正方形/長方形 2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5" name="正方形/長方形 2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6" name="正方形/長方形 2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7" name="正方形/長方形 2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8" name="正方形/長方形 2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9" name="正方形/長方形 2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0" name="正方形/長方形 24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1" name="正方形/長方形 2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2" name="正方形/長方形 2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3" name="正方形/長方形 2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4" name="正方形/長方形 2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5" name="正方形/長方形 2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6" name="正方形/長方形 2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7" name="正方形/長方形 2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8" name="正方形/長方形 2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9" name="テキスト ボックス 2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0" name="直線コネクタ 2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61" name="テキスト ボックス 2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62" name="直線コネクタ 2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63" name="テキスト ボックス 2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4" name="直線コネクタ 2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5" name="テキスト ボックス 2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6" name="直線コネクタ 2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7" name="テキスト ボックス 2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8" name="直線コネクタ 2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9" name="テキスト ボックス 2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70" name="直線コネクタ 2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71" name="テキスト ボックス 2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2" name="直線コネクタ 2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73" name="テキスト ボックス 2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275" name="直線コネクタ 274"/>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276"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77" name="直線コネクタ 276"/>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78"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79" name="直線コネクタ 278"/>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280"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81" name="フローチャート : 判断 280"/>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82" name="フローチャート : 判断 281"/>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283"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4" name="テキスト ボックス 2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5" name="テキスト ボックス 2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6" name="テキスト ボックス 2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7" name="テキスト ボックス 2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8" name="テキスト ボックス 2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97790</xdr:rowOff>
    </xdr:from>
    <xdr:to>
      <xdr:col>23</xdr:col>
      <xdr:colOff>568325</xdr:colOff>
      <xdr:row>60</xdr:row>
      <xdr:rowOff>27940</xdr:rowOff>
    </xdr:to>
    <xdr:sp macro="" textlink="">
      <xdr:nvSpPr>
        <xdr:cNvPr id="289" name="円/楕円 288"/>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120667</xdr:rowOff>
    </xdr:from>
    <xdr:ext cx="405111" cy="259045"/>
    <xdr:sp macro="" textlink="">
      <xdr:nvSpPr>
        <xdr:cNvPr id="290" name="【保健センター・保健所】&#10;有形固定資産減価償却率該当値テキスト"/>
        <xdr:cNvSpPr txBox="1"/>
      </xdr:nvSpPr>
      <xdr:spPr>
        <a:xfrm>
          <a:off x="164084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137795</xdr:rowOff>
    </xdr:from>
    <xdr:to>
      <xdr:col>22</xdr:col>
      <xdr:colOff>415925</xdr:colOff>
      <xdr:row>60</xdr:row>
      <xdr:rowOff>67945</xdr:rowOff>
    </xdr:to>
    <xdr:sp macro="" textlink="">
      <xdr:nvSpPr>
        <xdr:cNvPr id="291" name="円/楕円 290"/>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148590</xdr:rowOff>
    </xdr:from>
    <xdr:to>
      <xdr:col>23</xdr:col>
      <xdr:colOff>517525</xdr:colOff>
      <xdr:row>60</xdr:row>
      <xdr:rowOff>17145</xdr:rowOff>
    </xdr:to>
    <xdr:cxnSp macro="">
      <xdr:nvCxnSpPr>
        <xdr:cNvPr id="292" name="直線コネクタ 291"/>
        <xdr:cNvCxnSpPr/>
      </xdr:nvCxnSpPr>
      <xdr:spPr>
        <a:xfrm flipV="1">
          <a:off x="15481300" y="102641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84472</xdr:rowOff>
    </xdr:from>
    <xdr:ext cx="405111" cy="259045"/>
    <xdr:sp macro="" textlink="">
      <xdr:nvSpPr>
        <xdr:cNvPr id="293" name="n_1mainValue【保健センター・保健所】&#10;有形固定資産減価償却率"/>
        <xdr:cNvSpPr txBox="1"/>
      </xdr:nvSpPr>
      <xdr:spPr>
        <a:xfrm>
          <a:off x="15266043"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4" name="正方形/長方形 2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5" name="正方形/長方形 2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6" name="正方形/長方形 2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7" name="正方形/長方形 2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8" name="正方形/長方形 2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9" name="正方形/長方形 2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0" name="正方形/長方形 2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1" name="正方形/長方形 3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2" name="テキスト ボックス 3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3" name="直線コネクタ 3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04" name="テキスト ボックス 3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05" name="直線コネクタ 3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06" name="テキスト ボックス 3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07" name="直線コネクタ 3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08" name="テキスト ボックス 3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09" name="直線コネクタ 3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10" name="テキスト ボックス 3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11" name="直線コネクタ 3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12" name="テキスト ボックス 3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13" name="直線コネクタ 3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14" name="テキスト ボックス 3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5" name="直線コネクタ 3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6" name="テキスト ボックス 3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18" name="直線コネクタ 317"/>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19"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20" name="直線コネクタ 319"/>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21"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22" name="直線コネクタ 32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23"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24" name="フローチャート : 判断 32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25" name="フローチャート : 判断 324"/>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26"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7" name="テキスト ボックス 3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8" name="テキスト ボックス 3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9" name="テキスト ボックス 3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0" name="テキスト ボックス 3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1" name="テキスト ボックス 3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332" name="円/楕円 331"/>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105427</xdr:rowOff>
    </xdr:from>
    <xdr:ext cx="469744" cy="259045"/>
    <xdr:sp macro="" textlink="">
      <xdr:nvSpPr>
        <xdr:cNvPr id="333" name="【保健センター・保健所】&#10;一人当たり面積該当値テキスト"/>
        <xdr:cNvSpPr txBox="1"/>
      </xdr:nvSpPr>
      <xdr:spPr>
        <a:xfrm>
          <a:off x="222504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127000</xdr:rowOff>
    </xdr:from>
    <xdr:to>
      <xdr:col>31</xdr:col>
      <xdr:colOff>85725</xdr:colOff>
      <xdr:row>63</xdr:row>
      <xdr:rowOff>57150</xdr:rowOff>
    </xdr:to>
    <xdr:sp macro="" textlink="">
      <xdr:nvSpPr>
        <xdr:cNvPr id="334" name="円/楕円 333"/>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6350</xdr:rowOff>
    </xdr:from>
    <xdr:to>
      <xdr:col>32</xdr:col>
      <xdr:colOff>187325</xdr:colOff>
      <xdr:row>63</xdr:row>
      <xdr:rowOff>6350</xdr:rowOff>
    </xdr:to>
    <xdr:cxnSp macro="">
      <xdr:nvCxnSpPr>
        <xdr:cNvPr id="335" name="直線コネクタ 334"/>
        <xdr:cNvCxnSpPr/>
      </xdr:nvCxnSpPr>
      <xdr:spPr>
        <a:xfrm>
          <a:off x="21323300" y="1080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48277</xdr:rowOff>
    </xdr:from>
    <xdr:ext cx="469744" cy="259045"/>
    <xdr:sp macro="" textlink="">
      <xdr:nvSpPr>
        <xdr:cNvPr id="336" name="n_1mainValue【保健センター・保健所】&#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7" name="正方形/長方形 3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8" name="正方形/長方形 3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9" name="正方形/長方形 3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0" name="正方形/長方形 3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1" name="正方形/長方形 3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2" name="正方形/長方形 3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3" name="正方形/長方形 3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4" name="正方形/長方形 3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5" name="テキスト ボックス 3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6" name="直線コネクタ 3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7" name="テキスト ボックス 3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48" name="直線コネクタ 3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49" name="テキスト ボックス 3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50" name="直線コネクタ 3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51" name="テキスト ボックス 3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2" name="直線コネクタ 3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3" name="テキスト ボックス 3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4" name="直線コネクタ 3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5" name="テキスト ボックス 3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6" name="直線コネクタ 3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57" name="テキスト ボックス 3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8" name="直線コネクタ 3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9" name="テキスト ボックス 3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61" name="直線コネクタ 360"/>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62"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63" name="直線コネクタ 362"/>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64"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65" name="直線コネクタ 364"/>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66"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67" name="フローチャート : 判断 366"/>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368" name="フローチャート : 判断 367"/>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369"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0" name="テキスト ボックス 3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1" name="テキスト ボックス 3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2" name="テキスト ボックス 3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3" name="テキスト ボックス 3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4" name="テキスト ボックス 3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88264</xdr:rowOff>
    </xdr:from>
    <xdr:to>
      <xdr:col>23</xdr:col>
      <xdr:colOff>568325</xdr:colOff>
      <xdr:row>80</xdr:row>
      <xdr:rowOff>18414</xdr:rowOff>
    </xdr:to>
    <xdr:sp macro="" textlink="">
      <xdr:nvSpPr>
        <xdr:cNvPr id="375" name="円/楕円 374"/>
        <xdr:cNvSpPr/>
      </xdr:nvSpPr>
      <xdr:spPr>
        <a:xfrm>
          <a:off x="16268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111141</xdr:rowOff>
    </xdr:from>
    <xdr:ext cx="405111" cy="259045"/>
    <xdr:sp macro="" textlink="">
      <xdr:nvSpPr>
        <xdr:cNvPr id="376" name="【消防施設】&#10;有形固定資産減価償却率該当値テキスト"/>
        <xdr:cNvSpPr txBox="1"/>
      </xdr:nvSpPr>
      <xdr:spPr>
        <a:xfrm>
          <a:off x="164084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145414</xdr:rowOff>
    </xdr:from>
    <xdr:to>
      <xdr:col>22</xdr:col>
      <xdr:colOff>415925</xdr:colOff>
      <xdr:row>80</xdr:row>
      <xdr:rowOff>75564</xdr:rowOff>
    </xdr:to>
    <xdr:sp macro="" textlink="">
      <xdr:nvSpPr>
        <xdr:cNvPr id="377" name="円/楕円 376"/>
        <xdr:cNvSpPr/>
      </xdr:nvSpPr>
      <xdr:spPr>
        <a:xfrm>
          <a:off x="15430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139064</xdr:rowOff>
    </xdr:from>
    <xdr:to>
      <xdr:col>23</xdr:col>
      <xdr:colOff>517525</xdr:colOff>
      <xdr:row>80</xdr:row>
      <xdr:rowOff>24764</xdr:rowOff>
    </xdr:to>
    <xdr:cxnSp macro="">
      <xdr:nvCxnSpPr>
        <xdr:cNvPr id="378" name="直線コネクタ 377"/>
        <xdr:cNvCxnSpPr/>
      </xdr:nvCxnSpPr>
      <xdr:spPr>
        <a:xfrm flipV="1">
          <a:off x="15481300" y="136836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92091</xdr:rowOff>
    </xdr:from>
    <xdr:ext cx="405111" cy="259045"/>
    <xdr:sp macro="" textlink="">
      <xdr:nvSpPr>
        <xdr:cNvPr id="379" name="n_1mainValue【消防施設】&#10;有形固定資産減価償却率"/>
        <xdr:cNvSpPr txBox="1"/>
      </xdr:nvSpPr>
      <xdr:spPr>
        <a:xfrm>
          <a:off x="15266043"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0" name="正方形/長方形 3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1" name="正方形/長方形 3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2" name="正方形/長方形 3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3" name="正方形/長方形 3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4" name="正方形/長方形 3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5" name="正方形/長方形 3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6" name="正方形/長方形 3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7" name="正方形/長方形 3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8" name="テキスト ボックス 3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9" name="直線コネクタ 3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0" name="直線コネクタ 3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1" name="テキスト ボックス 3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2" name="直線コネクタ 3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3" name="テキスト ボックス 3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94" name="直線コネクタ 3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95" name="テキスト ボックス 3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96" name="直線コネクタ 3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97" name="テキスト ボックス 3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8" name="直線コネクタ 3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9" name="テキスト ボックス 3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01" name="直線コネクタ 400"/>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02"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03" name="直線コネクタ 40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04"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05" name="直線コネクタ 40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12464</xdr:rowOff>
    </xdr:from>
    <xdr:ext cx="469744" cy="259045"/>
    <xdr:sp macro="" textlink="">
      <xdr:nvSpPr>
        <xdr:cNvPr id="406" name="【消防施設】&#10;一人当たり面積平均値テキスト"/>
        <xdr:cNvSpPr txBox="1"/>
      </xdr:nvSpPr>
      <xdr:spPr>
        <a:xfrm>
          <a:off x="22250400" y="14071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07" name="フローチャート : 判断 406"/>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08" name="フローチャート : 判断 407"/>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409"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0" name="テキスト ボックス 4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1" name="テキスト ボックス 4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2" name="テキスト ボックス 4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3" name="テキスト ボックス 4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4" name="テキスト ボックス 4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133604</xdr:rowOff>
    </xdr:from>
    <xdr:to>
      <xdr:col>32</xdr:col>
      <xdr:colOff>238125</xdr:colOff>
      <xdr:row>85</xdr:row>
      <xdr:rowOff>63754</xdr:rowOff>
    </xdr:to>
    <xdr:sp macro="" textlink="">
      <xdr:nvSpPr>
        <xdr:cNvPr id="415" name="円/楕円 414"/>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112031</xdr:rowOff>
    </xdr:from>
    <xdr:ext cx="469744" cy="259045"/>
    <xdr:sp macro="" textlink="">
      <xdr:nvSpPr>
        <xdr:cNvPr id="416" name="【消防施設】&#10;一人当たり面積該当値テキスト"/>
        <xdr:cNvSpPr txBox="1"/>
      </xdr:nvSpPr>
      <xdr:spPr>
        <a:xfrm>
          <a:off x="222504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138176</xdr:rowOff>
    </xdr:from>
    <xdr:to>
      <xdr:col>31</xdr:col>
      <xdr:colOff>85725</xdr:colOff>
      <xdr:row>85</xdr:row>
      <xdr:rowOff>68326</xdr:rowOff>
    </xdr:to>
    <xdr:sp macro="" textlink="">
      <xdr:nvSpPr>
        <xdr:cNvPr id="417" name="円/楕円 416"/>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12954</xdr:rowOff>
    </xdr:from>
    <xdr:to>
      <xdr:col>32</xdr:col>
      <xdr:colOff>187325</xdr:colOff>
      <xdr:row>85</xdr:row>
      <xdr:rowOff>17526</xdr:rowOff>
    </xdr:to>
    <xdr:cxnSp macro="">
      <xdr:nvCxnSpPr>
        <xdr:cNvPr id="418" name="直線コネクタ 417"/>
        <xdr:cNvCxnSpPr/>
      </xdr:nvCxnSpPr>
      <xdr:spPr>
        <a:xfrm flipV="1">
          <a:off x="21323300" y="1458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59453</xdr:rowOff>
    </xdr:from>
    <xdr:ext cx="469744" cy="259045"/>
    <xdr:sp macro="" textlink="">
      <xdr:nvSpPr>
        <xdr:cNvPr id="419"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8" name="テキスト ボックス 4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9" name="直線コネクタ 4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0" name="テキスト ボックス 4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1" name="直線コネクタ 4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2" name="テキスト ボックス 4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3" name="直線コネクタ 4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4" name="テキスト ボックス 4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5" name="直線コネクタ 4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6" name="テキスト ボックス 4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7" name="直線コネクタ 4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8" name="テキスト ボックス 4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9" name="直線コネクタ 4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0" name="テキスト ボックス 4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1" name="直線コネクタ 4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2" name="テキスト ボックス 4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44" name="直線コネクタ 443"/>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45"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46" name="直線コネクタ 445"/>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47"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48" name="直線コネクタ 447"/>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49"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50" name="フローチャート : 判断 449"/>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51" name="フローチャート : 判断 450"/>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52"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3" name="テキスト ボックス 4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4" name="テキスト ボックス 4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5" name="テキスト ボックス 4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6" name="テキスト ボックス 4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7" name="テキスト ボックス 4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133986</xdr:rowOff>
    </xdr:from>
    <xdr:to>
      <xdr:col>23</xdr:col>
      <xdr:colOff>568325</xdr:colOff>
      <xdr:row>103</xdr:row>
      <xdr:rowOff>64136</xdr:rowOff>
    </xdr:to>
    <xdr:sp macro="" textlink="">
      <xdr:nvSpPr>
        <xdr:cNvPr id="458" name="円/楕円 457"/>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156863</xdr:rowOff>
    </xdr:from>
    <xdr:ext cx="405111" cy="259045"/>
    <xdr:sp macro="" textlink="">
      <xdr:nvSpPr>
        <xdr:cNvPr id="459" name="【庁舎】&#10;有形固定資産減価償却率該当値テキスト"/>
        <xdr:cNvSpPr txBox="1"/>
      </xdr:nvSpPr>
      <xdr:spPr>
        <a:xfrm>
          <a:off x="164084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2539</xdr:rowOff>
    </xdr:from>
    <xdr:to>
      <xdr:col>22</xdr:col>
      <xdr:colOff>415925</xdr:colOff>
      <xdr:row>103</xdr:row>
      <xdr:rowOff>104139</xdr:rowOff>
    </xdr:to>
    <xdr:sp macro="" textlink="">
      <xdr:nvSpPr>
        <xdr:cNvPr id="460" name="円/楕円 459"/>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13336</xdr:rowOff>
    </xdr:from>
    <xdr:to>
      <xdr:col>23</xdr:col>
      <xdr:colOff>517525</xdr:colOff>
      <xdr:row>103</xdr:row>
      <xdr:rowOff>53339</xdr:rowOff>
    </xdr:to>
    <xdr:cxnSp macro="">
      <xdr:nvCxnSpPr>
        <xdr:cNvPr id="461" name="直線コネクタ 460"/>
        <xdr:cNvCxnSpPr/>
      </xdr:nvCxnSpPr>
      <xdr:spPr>
        <a:xfrm flipV="1">
          <a:off x="15481300" y="176726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120666</xdr:rowOff>
    </xdr:from>
    <xdr:ext cx="405111" cy="259045"/>
    <xdr:sp macro="" textlink="">
      <xdr:nvSpPr>
        <xdr:cNvPr id="462" name="n_1mainValue【庁舎】&#10;有形固定資産減価償却率"/>
        <xdr:cNvSpPr txBox="1"/>
      </xdr:nvSpPr>
      <xdr:spPr>
        <a:xfrm>
          <a:off x="15266043"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3" name="正方形/長方形 4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0" name="正方形/長方形 4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3" name="テキスト ボックス 4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74" name="直線コネクタ 4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5" name="テキスト ボックス 4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6" name="直線コネクタ 4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7" name="テキスト ボックス 4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8" name="直線コネクタ 4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9" name="テキスト ボックス 4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0" name="直線コネクタ 4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1" name="テキスト ボックス 4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2" name="直線コネクタ 4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3" name="テキスト ボックス 4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85" name="直線コネクタ 484"/>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86"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87" name="直線コネクタ 486"/>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88"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89" name="直線コネクタ 488"/>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90"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91" name="フローチャート : 判断 490"/>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92" name="フローチャート : 判断 491"/>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493"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114554</xdr:rowOff>
    </xdr:from>
    <xdr:to>
      <xdr:col>32</xdr:col>
      <xdr:colOff>238125</xdr:colOff>
      <xdr:row>102</xdr:row>
      <xdr:rowOff>44704</xdr:rowOff>
    </xdr:to>
    <xdr:sp macro="" textlink="">
      <xdr:nvSpPr>
        <xdr:cNvPr id="499" name="円/楕円 498"/>
        <xdr:cNvSpPr/>
      </xdr:nvSpPr>
      <xdr:spPr>
        <a:xfrm>
          <a:off x="22110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137431</xdr:rowOff>
    </xdr:from>
    <xdr:ext cx="469744" cy="259045"/>
    <xdr:sp macro="" textlink="">
      <xdr:nvSpPr>
        <xdr:cNvPr id="500" name="【庁舎】&#10;一人当たり面積該当値テキスト"/>
        <xdr:cNvSpPr txBox="1"/>
      </xdr:nvSpPr>
      <xdr:spPr>
        <a:xfrm>
          <a:off x="22250400" y="172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0.443</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132842</xdr:rowOff>
    </xdr:from>
    <xdr:to>
      <xdr:col>31</xdr:col>
      <xdr:colOff>85725</xdr:colOff>
      <xdr:row>102</xdr:row>
      <xdr:rowOff>62992</xdr:rowOff>
    </xdr:to>
    <xdr:sp macro="" textlink="">
      <xdr:nvSpPr>
        <xdr:cNvPr id="501" name="円/楕円 500"/>
        <xdr:cNvSpPr/>
      </xdr:nvSpPr>
      <xdr:spPr>
        <a:xfrm>
          <a:off x="21272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165354</xdr:rowOff>
    </xdr:from>
    <xdr:to>
      <xdr:col>32</xdr:col>
      <xdr:colOff>187325</xdr:colOff>
      <xdr:row>102</xdr:row>
      <xdr:rowOff>12192</xdr:rowOff>
    </xdr:to>
    <xdr:cxnSp macro="">
      <xdr:nvCxnSpPr>
        <xdr:cNvPr id="502" name="直線コネクタ 501"/>
        <xdr:cNvCxnSpPr/>
      </xdr:nvCxnSpPr>
      <xdr:spPr>
        <a:xfrm flipV="1">
          <a:off x="21323300" y="17481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100</xdr:row>
      <xdr:rowOff>79519</xdr:rowOff>
    </xdr:from>
    <xdr:ext cx="469744" cy="259045"/>
    <xdr:sp macro="" textlink="">
      <xdr:nvSpPr>
        <xdr:cNvPr id="503" name="n_1mainValue【庁舎】&#10;一人当たり面積"/>
        <xdr:cNvSpPr txBox="1"/>
      </xdr:nvSpPr>
      <xdr:spPr>
        <a:xfrm>
          <a:off x="21075727" y="172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4" name="正方形/長方形 5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6" name="テキスト ボックス 5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１．有形固定資産減価償却率は、全ての施設で宮城県平均、類似団体平均値及び全国平均を上回る高い水準にある。特に比率が高い体育館・プール（町民体育館）は、昭和</a:t>
          </a:r>
          <a:r>
            <a:rPr kumimoji="1" lang="en-US" altLang="ja-JP" sz="1300">
              <a:latin typeface="ＭＳ Ｐゴシック"/>
            </a:rPr>
            <a:t>53</a:t>
          </a:r>
          <a:r>
            <a:rPr kumimoji="1" lang="ja-JP" altLang="en-US" sz="1300">
              <a:latin typeface="ＭＳ Ｐゴシック"/>
            </a:rPr>
            <a:t>年度に建築されており、財務省令で定める耐用年数を超過しているが、現在は施設運営・住民サービスに影響がないよう、老朽箇所の修繕を行いながら施設を利用している。</a:t>
          </a:r>
        </a:p>
        <a:p>
          <a:r>
            <a:rPr kumimoji="1" lang="ja-JP" altLang="en-US" sz="1300">
              <a:latin typeface="ＭＳ Ｐゴシック"/>
            </a:rPr>
            <a:t>２．人口が減少傾向にあるが、一人当たり面積等は概ね横ばいで推移しており、、福祉施設及び庁舎を除いて、類似団体内平均値を下回っている。</a:t>
          </a:r>
        </a:p>
        <a:p>
          <a:r>
            <a:rPr kumimoji="1" lang="ja-JP" altLang="en-US" sz="1300">
              <a:latin typeface="ＭＳ Ｐゴシック"/>
            </a:rPr>
            <a:t>３．保有する施設全体の</a:t>
          </a:r>
          <a:r>
            <a:rPr kumimoji="1" lang="en-US" altLang="ja-JP" sz="1300">
              <a:latin typeface="ＭＳ Ｐゴシック"/>
            </a:rPr>
            <a:t>5</a:t>
          </a:r>
          <a:r>
            <a:rPr kumimoji="1" lang="ja-JP" altLang="en-US" sz="1300">
              <a:latin typeface="ＭＳ Ｐゴシック"/>
            </a:rPr>
            <a:t>割以上が一般的に大規模改修が必要となる築</a:t>
          </a:r>
          <a:r>
            <a:rPr kumimoji="1" lang="en-US" altLang="ja-JP" sz="1300">
              <a:latin typeface="ＭＳ Ｐゴシック"/>
            </a:rPr>
            <a:t>30</a:t>
          </a:r>
          <a:r>
            <a:rPr kumimoji="1" lang="ja-JP" altLang="en-US" sz="1300">
              <a:latin typeface="ＭＳ Ｐゴシック"/>
            </a:rPr>
            <a:t>年を経過しており、一人当たりの面積等が宮城県平均、類似団体内平均値及び全国平均を上回る施設が多いことから、平成</a:t>
          </a:r>
          <a:r>
            <a:rPr kumimoji="1" lang="en-US" altLang="ja-JP" sz="1300">
              <a:latin typeface="ＭＳ Ｐゴシック"/>
            </a:rPr>
            <a:t>28</a:t>
          </a:r>
          <a:r>
            <a:rPr kumimoji="1" lang="ja-JP" altLang="en-US" sz="1300">
              <a:latin typeface="ＭＳ Ｐゴシック"/>
            </a:rPr>
            <a:t>年度に策定した公共施設等総合管理計画及び平成</a:t>
          </a:r>
          <a:r>
            <a:rPr kumimoji="1" lang="en-US" altLang="ja-JP" sz="1300">
              <a:latin typeface="ＭＳ Ｐゴシック"/>
            </a:rPr>
            <a:t>30</a:t>
          </a:r>
          <a:r>
            <a:rPr kumimoji="1" lang="ja-JP" altLang="en-US" sz="1300">
              <a:latin typeface="ＭＳ Ｐゴシック"/>
            </a:rPr>
            <a:t>年度以降に順次策定を予定している個別施設計画に基づいた施設の維持管理、施設の集約化や除却に向けた検討を進め、老朽化対策に取り組んでいく。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大型事業所の償却資産の新規取得による固定資産税の増、車両ごとの税率変更に伴う軽自動車税の増のほか、地方消費税交付金も増となり、基準財政収入額が増加したことから、財政力指数は前年度比で</a:t>
          </a:r>
          <a:r>
            <a:rPr kumimoji="1" lang="en-US" altLang="ja-JP" sz="1300">
              <a:latin typeface="ＭＳ Ｐゴシック"/>
            </a:rPr>
            <a:t>0.01</a:t>
          </a:r>
          <a:r>
            <a:rPr kumimoji="1" lang="ja-JP" altLang="en-US" sz="1300">
              <a:latin typeface="ＭＳ Ｐゴシック"/>
            </a:rPr>
            <a:t>ポイント上昇した。依然として類似団体平均と比べて低い水準にあることから、引き続き町税等の収納対策強化に取り組み、財政基盤の強化に努める。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85196</xdr:rowOff>
    </xdr:from>
    <xdr:to>
      <xdr:col>7</xdr:col>
      <xdr:colOff>152400</xdr:colOff>
      <xdr:row>43</xdr:row>
      <xdr:rowOff>95250</xdr:rowOff>
    </xdr:to>
    <xdr:cxnSp macro="">
      <xdr:nvCxnSpPr>
        <xdr:cNvPr id="71" name="直線コネクタ 70"/>
        <xdr:cNvCxnSpPr/>
      </xdr:nvCxnSpPr>
      <xdr:spPr>
        <a:xfrm flipV="1">
          <a:off x="4114800" y="745754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105304</xdr:rowOff>
    </xdr:to>
    <xdr:cxnSp macro="">
      <xdr:nvCxnSpPr>
        <xdr:cNvPr id="74" name="直線コネクタ 73"/>
        <xdr:cNvCxnSpPr/>
      </xdr:nvCxnSpPr>
      <xdr:spPr>
        <a:xfrm flipV="1">
          <a:off x="3225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105304</xdr:rowOff>
    </xdr:from>
    <xdr:to>
      <xdr:col>4</xdr:col>
      <xdr:colOff>482600</xdr:colOff>
      <xdr:row>43</xdr:row>
      <xdr:rowOff>125413</xdr:rowOff>
    </xdr:to>
    <xdr:cxnSp macro="">
      <xdr:nvCxnSpPr>
        <xdr:cNvPr id="77" name="直線コネクタ 76"/>
        <xdr:cNvCxnSpPr/>
      </xdr:nvCxnSpPr>
      <xdr:spPr>
        <a:xfrm flipV="1">
          <a:off x="2336800" y="74776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125413</xdr:rowOff>
    </xdr:from>
    <xdr:to>
      <xdr:col>3</xdr:col>
      <xdr:colOff>279400</xdr:colOff>
      <xdr:row>43</xdr:row>
      <xdr:rowOff>135467</xdr:rowOff>
    </xdr:to>
    <xdr:cxnSp macro="">
      <xdr:nvCxnSpPr>
        <xdr:cNvPr id="80" name="直線コネクタ 79"/>
        <xdr:cNvCxnSpPr/>
      </xdr:nvCxnSpPr>
      <xdr:spPr>
        <a:xfrm flipV="1">
          <a:off x="1447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34396</xdr:rowOff>
    </xdr:from>
    <xdr:to>
      <xdr:col>7</xdr:col>
      <xdr:colOff>203200</xdr:colOff>
      <xdr:row>43</xdr:row>
      <xdr:rowOff>135996</xdr:rowOff>
    </xdr:to>
    <xdr:sp macro="" textlink="">
      <xdr:nvSpPr>
        <xdr:cNvPr id="90" name="円/楕円 89"/>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6473</xdr:rowOff>
    </xdr:from>
    <xdr:ext cx="762000" cy="259045"/>
    <xdr:sp macro="" textlink="">
      <xdr:nvSpPr>
        <xdr:cNvPr id="91" name="財政力該当値テキスト"/>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2" name="円/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54504</xdr:rowOff>
    </xdr:from>
    <xdr:to>
      <xdr:col>4</xdr:col>
      <xdr:colOff>533400</xdr:colOff>
      <xdr:row>43</xdr:row>
      <xdr:rowOff>156104</xdr:rowOff>
    </xdr:to>
    <xdr:sp macro="" textlink="">
      <xdr:nvSpPr>
        <xdr:cNvPr id="94" name="円/楕円 93"/>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140881</xdr:rowOff>
    </xdr:from>
    <xdr:ext cx="762000" cy="259045"/>
    <xdr:sp macro="" textlink="">
      <xdr:nvSpPr>
        <xdr:cNvPr id="95" name="テキスト ボックス 94"/>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74613</xdr:rowOff>
    </xdr:from>
    <xdr:to>
      <xdr:col>3</xdr:col>
      <xdr:colOff>330200</xdr:colOff>
      <xdr:row>44</xdr:row>
      <xdr:rowOff>4763</xdr:rowOff>
    </xdr:to>
    <xdr:sp macro="" textlink="">
      <xdr:nvSpPr>
        <xdr:cNvPr id="96" name="円/楕円 95"/>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160990</xdr:rowOff>
    </xdr:from>
    <xdr:ext cx="762000" cy="259045"/>
    <xdr:sp macro="" textlink="">
      <xdr:nvSpPr>
        <xdr:cNvPr id="97" name="テキスト ボックス 96"/>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8" name="円/楕円 97"/>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9" name="テキスト ボックス 98"/>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分子である経常的経費に充当した一般財源で、人件費が</a:t>
          </a:r>
          <a:r>
            <a:rPr kumimoji="1" lang="en-US" altLang="ja-JP" sz="1300">
              <a:latin typeface="ＭＳ Ｐゴシック"/>
            </a:rPr>
            <a:t>1.5</a:t>
          </a:r>
          <a:r>
            <a:rPr kumimoji="1" lang="ja-JP" altLang="en-US" sz="1300">
              <a:latin typeface="ＭＳ Ｐゴシック"/>
            </a:rPr>
            <a:t>％、維持補修費及び扶助費がそれぞれ</a:t>
          </a:r>
          <a:r>
            <a:rPr kumimoji="1" lang="en-US" altLang="ja-JP" sz="1300">
              <a:latin typeface="ＭＳ Ｐゴシック"/>
            </a:rPr>
            <a:t>0.1</a:t>
          </a:r>
          <a:r>
            <a:rPr kumimoji="1" lang="ja-JP" altLang="en-US" sz="1300">
              <a:latin typeface="ＭＳ Ｐゴシック"/>
            </a:rPr>
            <a:t>％、公債費及び繰出金がそれぞれ</a:t>
          </a:r>
          <a:r>
            <a:rPr kumimoji="1" lang="en-US" altLang="ja-JP" sz="1300">
              <a:latin typeface="ＭＳ Ｐゴシック"/>
            </a:rPr>
            <a:t>0.7</a:t>
          </a:r>
          <a:r>
            <a:rPr kumimoji="1" lang="ja-JP" altLang="en-US" sz="1300">
              <a:latin typeface="ＭＳ Ｐゴシック"/>
            </a:rPr>
            <a:t>％の増となった。分母である経常的一般財源は、地方交付税等の減により、前年度比</a:t>
          </a:r>
          <a:r>
            <a:rPr kumimoji="1" lang="en-US" altLang="ja-JP" sz="1300">
              <a:latin typeface="ＭＳ Ｐゴシック"/>
            </a:rPr>
            <a:t>4.9</a:t>
          </a:r>
          <a:r>
            <a:rPr kumimoji="1" lang="ja-JP" altLang="en-US" sz="1300">
              <a:latin typeface="ＭＳ Ｐゴシック"/>
            </a:rPr>
            <a:t>％（</a:t>
          </a:r>
          <a:r>
            <a:rPr kumimoji="1" lang="en-US" altLang="ja-JP" sz="1300">
              <a:latin typeface="ＭＳ Ｐゴシック"/>
            </a:rPr>
            <a:t>182,786</a:t>
          </a:r>
          <a:r>
            <a:rPr kumimoji="1" lang="ja-JP" altLang="en-US" sz="1300">
              <a:latin typeface="ＭＳ Ｐゴシック"/>
            </a:rPr>
            <a:t>千円）の減となったため、経常収支比率は前年度比</a:t>
          </a:r>
          <a:r>
            <a:rPr kumimoji="1" lang="en-US" altLang="ja-JP" sz="1300">
              <a:latin typeface="ＭＳ Ｐゴシック"/>
            </a:rPr>
            <a:t>1.0</a:t>
          </a:r>
          <a:r>
            <a:rPr kumimoji="1" lang="ja-JP" altLang="en-US" sz="1300">
              <a:latin typeface="ＭＳ Ｐゴシック"/>
            </a:rPr>
            <a:t>％の増となった。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85090</xdr:rowOff>
    </xdr:to>
    <xdr:cxnSp macro="">
      <xdr:nvCxnSpPr>
        <xdr:cNvPr id="132" name="直線コネクタ 131"/>
        <xdr:cNvCxnSpPr/>
      </xdr:nvCxnSpPr>
      <xdr:spPr>
        <a:xfrm>
          <a:off x="4114800" y="1118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65</xdr:row>
      <xdr:rowOff>65786</xdr:rowOff>
    </xdr:to>
    <xdr:cxnSp macro="">
      <xdr:nvCxnSpPr>
        <xdr:cNvPr id="135" name="直線コネクタ 134"/>
        <xdr:cNvCxnSpPr/>
      </xdr:nvCxnSpPr>
      <xdr:spPr>
        <a:xfrm flipV="1">
          <a:off x="3225800" y="1118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65</xdr:row>
      <xdr:rowOff>65786</xdr:rowOff>
    </xdr:to>
    <xdr:cxnSp macro="">
      <xdr:nvCxnSpPr>
        <xdr:cNvPr id="138" name="直線コネクタ 137"/>
        <xdr:cNvCxnSpPr/>
      </xdr:nvCxnSpPr>
      <xdr:spPr>
        <a:xfrm>
          <a:off x="2336800" y="1110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64</xdr:row>
      <xdr:rowOff>131064</xdr:rowOff>
    </xdr:to>
    <xdr:cxnSp macro="">
      <xdr:nvCxnSpPr>
        <xdr:cNvPr id="141" name="直線コネクタ 140"/>
        <xdr:cNvCxnSpPr/>
      </xdr:nvCxnSpPr>
      <xdr:spPr>
        <a:xfrm>
          <a:off x="1447800" y="1089634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1" name="円/楕円 150"/>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101617</xdr:rowOff>
    </xdr:from>
    <xdr:ext cx="762000" cy="259045"/>
    <xdr:sp macro="" textlink="">
      <xdr:nvSpPr>
        <xdr:cNvPr id="152" name="財政構造の弾力性該当値テキスト"/>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3" name="円/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5" name="円/楕円 154"/>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6" name="テキスト ボックス 155"/>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7" name="円/楕円 156"/>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8" name="テキスト ボックス 157"/>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9" name="円/楕円 158"/>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60" name="テキスト ボックス 159"/>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類似団体平均を下回っており、人件費が</a:t>
          </a:r>
          <a:r>
            <a:rPr kumimoji="1" lang="en-US" altLang="ja-JP" sz="1300">
              <a:latin typeface="ＭＳ Ｐゴシック"/>
            </a:rPr>
            <a:t>0.01</a:t>
          </a:r>
          <a:r>
            <a:rPr kumimoji="1" lang="ja-JP" altLang="en-US" sz="1300">
              <a:latin typeface="ＭＳ Ｐゴシック"/>
            </a:rPr>
            <a:t>％、物件費が</a:t>
          </a:r>
          <a:r>
            <a:rPr kumimoji="1" lang="en-US" altLang="ja-JP" sz="1300">
              <a:latin typeface="ＭＳ Ｐゴシック"/>
            </a:rPr>
            <a:t>6.7</a:t>
          </a:r>
          <a:r>
            <a:rPr kumimoji="1" lang="ja-JP" altLang="en-US" sz="1300">
              <a:latin typeface="ＭＳ Ｐゴシック"/>
            </a:rPr>
            <a:t>％、維持補修費が</a:t>
          </a:r>
          <a:r>
            <a:rPr kumimoji="1" lang="en-US" altLang="ja-JP" sz="1300">
              <a:latin typeface="ＭＳ Ｐゴシック"/>
            </a:rPr>
            <a:t>5.9</a:t>
          </a:r>
          <a:r>
            <a:rPr kumimoji="1" lang="ja-JP" altLang="en-US" sz="1300">
              <a:latin typeface="ＭＳ Ｐゴシック"/>
            </a:rPr>
            <a:t>％の減となり、人口</a:t>
          </a:r>
          <a:r>
            <a:rPr kumimoji="1" lang="en-US" altLang="ja-JP" sz="1300">
              <a:latin typeface="ＭＳ Ｐゴシック"/>
            </a:rPr>
            <a:t>1</a:t>
          </a:r>
          <a:r>
            <a:rPr kumimoji="1" lang="ja-JP" altLang="en-US" sz="1300">
              <a:latin typeface="ＭＳ Ｐゴシック"/>
            </a:rPr>
            <a:t>人当たり人件費・物件費等決算額は前年度比</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4,864</a:t>
          </a:r>
          <a:r>
            <a:rPr kumimoji="1" lang="ja-JP" altLang="en-US" sz="1300">
              <a:latin typeface="ＭＳ Ｐゴシック"/>
            </a:rPr>
            <a:t>千円）の減となった。</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155947</xdr:rowOff>
    </xdr:from>
    <xdr:to>
      <xdr:col>7</xdr:col>
      <xdr:colOff>152400</xdr:colOff>
      <xdr:row>83</xdr:row>
      <xdr:rowOff>7970</xdr:rowOff>
    </xdr:to>
    <xdr:cxnSp macro="">
      <xdr:nvCxnSpPr>
        <xdr:cNvPr id="193" name="直線コネクタ 192"/>
        <xdr:cNvCxnSpPr/>
      </xdr:nvCxnSpPr>
      <xdr:spPr>
        <a:xfrm flipV="1">
          <a:off x="4114800" y="14214847"/>
          <a:ext cx="8382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154099</xdr:rowOff>
    </xdr:from>
    <xdr:to>
      <xdr:col>6</xdr:col>
      <xdr:colOff>0</xdr:colOff>
      <xdr:row>83</xdr:row>
      <xdr:rowOff>7970</xdr:rowOff>
    </xdr:to>
    <xdr:cxnSp macro="">
      <xdr:nvCxnSpPr>
        <xdr:cNvPr id="196" name="直線コネクタ 195"/>
        <xdr:cNvCxnSpPr/>
      </xdr:nvCxnSpPr>
      <xdr:spPr>
        <a:xfrm>
          <a:off x="3225800" y="14212999"/>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131700</xdr:rowOff>
    </xdr:from>
    <xdr:to>
      <xdr:col>4</xdr:col>
      <xdr:colOff>482600</xdr:colOff>
      <xdr:row>82</xdr:row>
      <xdr:rowOff>154099</xdr:rowOff>
    </xdr:to>
    <xdr:cxnSp macro="">
      <xdr:nvCxnSpPr>
        <xdr:cNvPr id="199" name="直線コネクタ 198"/>
        <xdr:cNvCxnSpPr/>
      </xdr:nvCxnSpPr>
      <xdr:spPr>
        <a:xfrm>
          <a:off x="2336800" y="14190600"/>
          <a:ext cx="8890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53138</xdr:rowOff>
    </xdr:from>
    <xdr:to>
      <xdr:col>3</xdr:col>
      <xdr:colOff>279400</xdr:colOff>
      <xdr:row>82</xdr:row>
      <xdr:rowOff>131700</xdr:rowOff>
    </xdr:to>
    <xdr:cxnSp macro="">
      <xdr:nvCxnSpPr>
        <xdr:cNvPr id="202" name="直線コネクタ 201"/>
        <xdr:cNvCxnSpPr/>
      </xdr:nvCxnSpPr>
      <xdr:spPr>
        <a:xfrm>
          <a:off x="1447800" y="14112038"/>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4" name="テキスト ボックス 203"/>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6" name="テキスト ボックス 205"/>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105147</xdr:rowOff>
    </xdr:from>
    <xdr:to>
      <xdr:col>7</xdr:col>
      <xdr:colOff>203200</xdr:colOff>
      <xdr:row>83</xdr:row>
      <xdr:rowOff>35297</xdr:rowOff>
    </xdr:to>
    <xdr:sp macro="" textlink="">
      <xdr:nvSpPr>
        <xdr:cNvPr id="212" name="円/楕円 211"/>
        <xdr:cNvSpPr/>
      </xdr:nvSpPr>
      <xdr:spPr>
        <a:xfrm>
          <a:off x="4902200" y="141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121674</xdr:rowOff>
    </xdr:from>
    <xdr:ext cx="762000" cy="259045"/>
    <xdr:sp macro="" textlink="">
      <xdr:nvSpPr>
        <xdr:cNvPr id="213" name="人件費・物件費等の状況該当値テキスト"/>
        <xdr:cNvSpPr txBox="1"/>
      </xdr:nvSpPr>
      <xdr:spPr>
        <a:xfrm>
          <a:off x="5041900" y="1400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128620</xdr:rowOff>
    </xdr:from>
    <xdr:to>
      <xdr:col>6</xdr:col>
      <xdr:colOff>50800</xdr:colOff>
      <xdr:row>83</xdr:row>
      <xdr:rowOff>58770</xdr:rowOff>
    </xdr:to>
    <xdr:sp macro="" textlink="">
      <xdr:nvSpPr>
        <xdr:cNvPr id="214" name="円/楕円 213"/>
        <xdr:cNvSpPr/>
      </xdr:nvSpPr>
      <xdr:spPr>
        <a:xfrm>
          <a:off x="4064000" y="141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68947</xdr:rowOff>
    </xdr:from>
    <xdr:ext cx="736600" cy="259045"/>
    <xdr:sp macro="" textlink="">
      <xdr:nvSpPr>
        <xdr:cNvPr id="215" name="テキスト ボックス 214"/>
        <xdr:cNvSpPr txBox="1"/>
      </xdr:nvSpPr>
      <xdr:spPr>
        <a:xfrm>
          <a:off x="3733800" y="13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103299</xdr:rowOff>
    </xdr:from>
    <xdr:to>
      <xdr:col>4</xdr:col>
      <xdr:colOff>533400</xdr:colOff>
      <xdr:row>83</xdr:row>
      <xdr:rowOff>33449</xdr:rowOff>
    </xdr:to>
    <xdr:sp macro="" textlink="">
      <xdr:nvSpPr>
        <xdr:cNvPr id="216" name="円/楕円 215"/>
        <xdr:cNvSpPr/>
      </xdr:nvSpPr>
      <xdr:spPr>
        <a:xfrm>
          <a:off x="3175000" y="141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18226</xdr:rowOff>
    </xdr:from>
    <xdr:ext cx="762000" cy="259045"/>
    <xdr:sp macro="" textlink="">
      <xdr:nvSpPr>
        <xdr:cNvPr id="217" name="テキスト ボックス 216"/>
        <xdr:cNvSpPr txBox="1"/>
      </xdr:nvSpPr>
      <xdr:spPr>
        <a:xfrm>
          <a:off x="2844800" y="142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80900</xdr:rowOff>
    </xdr:from>
    <xdr:to>
      <xdr:col>3</xdr:col>
      <xdr:colOff>330200</xdr:colOff>
      <xdr:row>83</xdr:row>
      <xdr:rowOff>11050</xdr:rowOff>
    </xdr:to>
    <xdr:sp macro="" textlink="">
      <xdr:nvSpPr>
        <xdr:cNvPr id="218" name="円/楕円 217"/>
        <xdr:cNvSpPr/>
      </xdr:nvSpPr>
      <xdr:spPr>
        <a:xfrm>
          <a:off x="2286000" y="141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167277</xdr:rowOff>
    </xdr:from>
    <xdr:ext cx="762000" cy="259045"/>
    <xdr:sp macro="" textlink="">
      <xdr:nvSpPr>
        <xdr:cNvPr id="219" name="テキスト ボックス 218"/>
        <xdr:cNvSpPr txBox="1"/>
      </xdr:nvSpPr>
      <xdr:spPr>
        <a:xfrm>
          <a:off x="1955800" y="142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2338</xdr:rowOff>
    </xdr:from>
    <xdr:to>
      <xdr:col>2</xdr:col>
      <xdr:colOff>127000</xdr:colOff>
      <xdr:row>82</xdr:row>
      <xdr:rowOff>103938</xdr:rowOff>
    </xdr:to>
    <xdr:sp macro="" textlink="">
      <xdr:nvSpPr>
        <xdr:cNvPr id="220" name="円/楕円 219"/>
        <xdr:cNvSpPr/>
      </xdr:nvSpPr>
      <xdr:spPr>
        <a:xfrm>
          <a:off x="1397000" y="140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114115</xdr:rowOff>
    </xdr:from>
    <xdr:ext cx="762000" cy="259045"/>
    <xdr:sp macro="" textlink="">
      <xdr:nvSpPr>
        <xdr:cNvPr id="221" name="テキスト ボックス 220"/>
        <xdr:cNvSpPr txBox="1"/>
      </xdr:nvSpPr>
      <xdr:spPr>
        <a:xfrm>
          <a:off x="1066800" y="138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94.8</a:t>
          </a:r>
          <a:r>
            <a:rPr kumimoji="1" lang="ja-JP" altLang="en-US" sz="1300">
              <a:latin typeface="ＭＳ Ｐゴシック"/>
            </a:rPr>
            <a:t>％となり前年度より</a:t>
          </a:r>
          <a:r>
            <a:rPr kumimoji="1" lang="en-US" altLang="ja-JP" sz="1300">
              <a:latin typeface="ＭＳ Ｐゴシック"/>
            </a:rPr>
            <a:t>0.4</a:t>
          </a:r>
          <a:r>
            <a:rPr kumimoji="1" lang="ja-JP" altLang="en-US" sz="1300">
              <a:latin typeface="ＭＳ Ｐゴシック"/>
            </a:rPr>
            <a:t>％上がったが、依然として類似団体平均と比べて低い水準にあることから、引き続き給与の適正化に努める。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89</xdr:row>
      <xdr:rowOff>2822</xdr:rowOff>
    </xdr:to>
    <xdr:cxnSp macro="">
      <xdr:nvCxnSpPr>
        <xdr:cNvPr id="250" name="直線コネクタ 249"/>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42334</xdr:rowOff>
    </xdr:to>
    <xdr:cxnSp macro="">
      <xdr:nvCxnSpPr>
        <xdr:cNvPr id="255" name="直線コネクタ 254"/>
        <xdr:cNvCxnSpPr/>
      </xdr:nvCxnSpPr>
      <xdr:spPr>
        <a:xfrm>
          <a:off x="16179800" y="143905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6649</xdr:rowOff>
    </xdr:from>
    <xdr:ext cx="762000" cy="259045"/>
    <xdr:sp macro="" textlink="">
      <xdr:nvSpPr>
        <xdr:cNvPr id="256"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34572</xdr:rowOff>
    </xdr:from>
    <xdr:to>
      <xdr:col>24</xdr:col>
      <xdr:colOff>609600</xdr:colOff>
      <xdr:row>85</xdr:row>
      <xdr:rowOff>136172</xdr:rowOff>
    </xdr:to>
    <xdr:sp macro="" textlink="">
      <xdr:nvSpPr>
        <xdr:cNvPr id="257" name="フローチャート : 判断 256"/>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15522</xdr:rowOff>
    </xdr:to>
    <xdr:cxnSp macro="">
      <xdr:nvCxnSpPr>
        <xdr:cNvPr id="258" name="直線コネクタ 257"/>
        <xdr:cNvCxnSpPr/>
      </xdr:nvCxnSpPr>
      <xdr:spPr>
        <a:xfrm flipV="1">
          <a:off x="15290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59" name="フローチャート :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15522</xdr:rowOff>
    </xdr:from>
    <xdr:to>
      <xdr:col>22</xdr:col>
      <xdr:colOff>203200</xdr:colOff>
      <xdr:row>84</xdr:row>
      <xdr:rowOff>42334</xdr:rowOff>
    </xdr:to>
    <xdr:cxnSp macro="">
      <xdr:nvCxnSpPr>
        <xdr:cNvPr id="261" name="直線コネクタ 260"/>
        <xdr:cNvCxnSpPr/>
      </xdr:nvCxnSpPr>
      <xdr:spPr>
        <a:xfrm flipV="1">
          <a:off x="14401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2" name="フローチャート :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147461</xdr:rowOff>
    </xdr:to>
    <xdr:cxnSp macro="">
      <xdr:nvCxnSpPr>
        <xdr:cNvPr id="264" name="直線コネクタ 263"/>
        <xdr:cNvCxnSpPr/>
      </xdr:nvCxnSpPr>
      <xdr:spPr>
        <a:xfrm flipV="1">
          <a:off x="13512800" y="14444134"/>
          <a:ext cx="889000" cy="7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7" name="フローチャート : 判断 266"/>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8" name="テキスト ボックス 26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4" name="円/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5"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6" name="円/楕円 275"/>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49688</xdr:rowOff>
    </xdr:from>
    <xdr:ext cx="736600" cy="259045"/>
    <xdr:sp macro="" textlink="">
      <xdr:nvSpPr>
        <xdr:cNvPr id="277" name="テキスト ボックス 276"/>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136172</xdr:rowOff>
    </xdr:from>
    <xdr:to>
      <xdr:col>22</xdr:col>
      <xdr:colOff>254000</xdr:colOff>
      <xdr:row>84</xdr:row>
      <xdr:rowOff>66322</xdr:rowOff>
    </xdr:to>
    <xdr:sp macro="" textlink="">
      <xdr:nvSpPr>
        <xdr:cNvPr id="278" name="円/楕円 277"/>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76499</xdr:rowOff>
    </xdr:from>
    <xdr:ext cx="762000" cy="259045"/>
    <xdr:sp macro="" textlink="">
      <xdr:nvSpPr>
        <xdr:cNvPr id="279" name="テキスト ボックス 278"/>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2" name="円/楕円 281"/>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36988</xdr:rowOff>
    </xdr:from>
    <xdr:ext cx="762000" cy="259045"/>
    <xdr:sp macro="" textlink="">
      <xdr:nvSpPr>
        <xdr:cNvPr id="283" name="テキスト ボックス 282"/>
        <xdr:cNvSpPr txBox="1"/>
      </xdr:nvSpPr>
      <xdr:spPr>
        <a:xfrm>
          <a:off x="13131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年度は、退職者数に対して新規採用職員数を抑制したことから、前年度より</a:t>
          </a:r>
          <a:r>
            <a:rPr kumimoji="1" lang="en-US" altLang="ja-JP" sz="1300">
              <a:latin typeface="ＭＳ Ｐゴシック"/>
            </a:rPr>
            <a:t>0.07</a:t>
          </a:r>
          <a:r>
            <a:rPr kumimoji="1" lang="ja-JP" altLang="en-US" sz="1300">
              <a:latin typeface="ＭＳ Ｐゴシック"/>
            </a:rPr>
            <a:t>ポイント下がった。依然として類似団体平均と比べて高い水準にあることから、引き続き適正な定員管理に努める。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130641</xdr:rowOff>
    </xdr:from>
    <xdr:to>
      <xdr:col>24</xdr:col>
      <xdr:colOff>558800</xdr:colOff>
      <xdr:row>61</xdr:row>
      <xdr:rowOff>136271</xdr:rowOff>
    </xdr:to>
    <xdr:cxnSp macro="">
      <xdr:nvCxnSpPr>
        <xdr:cNvPr id="318" name="直線コネクタ 317"/>
        <xdr:cNvCxnSpPr/>
      </xdr:nvCxnSpPr>
      <xdr:spPr>
        <a:xfrm flipV="1">
          <a:off x="16179800" y="10589091"/>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125010</xdr:rowOff>
    </xdr:from>
    <xdr:to>
      <xdr:col>23</xdr:col>
      <xdr:colOff>406400</xdr:colOff>
      <xdr:row>61</xdr:row>
      <xdr:rowOff>136271</xdr:rowOff>
    </xdr:to>
    <xdr:cxnSp macro="">
      <xdr:nvCxnSpPr>
        <xdr:cNvPr id="321" name="直線コネクタ 320"/>
        <xdr:cNvCxnSpPr/>
      </xdr:nvCxnSpPr>
      <xdr:spPr>
        <a:xfrm>
          <a:off x="15290800" y="1058346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125010</xdr:rowOff>
    </xdr:to>
    <xdr:cxnSp macro="">
      <xdr:nvCxnSpPr>
        <xdr:cNvPr id="324" name="直線コネクタ 323"/>
        <xdr:cNvCxnSpPr/>
      </xdr:nvCxnSpPr>
      <xdr:spPr>
        <a:xfrm>
          <a:off x="14401800" y="1054404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6" name="テキスト ボックス 325"/>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85598</xdr:rowOff>
    </xdr:from>
    <xdr:to>
      <xdr:col>21</xdr:col>
      <xdr:colOff>0</xdr:colOff>
      <xdr:row>61</xdr:row>
      <xdr:rowOff>100076</xdr:rowOff>
    </xdr:to>
    <xdr:cxnSp macro="">
      <xdr:nvCxnSpPr>
        <xdr:cNvPr id="327" name="直線コネクタ 326"/>
        <xdr:cNvCxnSpPr/>
      </xdr:nvCxnSpPr>
      <xdr:spPr>
        <a:xfrm flipV="1">
          <a:off x="13512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29" name="テキスト ボックス 328"/>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1" name="テキスト ボックス 330"/>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79841</xdr:rowOff>
    </xdr:from>
    <xdr:to>
      <xdr:col>24</xdr:col>
      <xdr:colOff>609600</xdr:colOff>
      <xdr:row>62</xdr:row>
      <xdr:rowOff>9991</xdr:rowOff>
    </xdr:to>
    <xdr:sp macro="" textlink="">
      <xdr:nvSpPr>
        <xdr:cNvPr id="337" name="円/楕円 336"/>
        <xdr:cNvSpPr/>
      </xdr:nvSpPr>
      <xdr:spPr>
        <a:xfrm>
          <a:off x="169672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51918</xdr:rowOff>
    </xdr:from>
    <xdr:ext cx="762000" cy="259045"/>
    <xdr:sp macro="" textlink="">
      <xdr:nvSpPr>
        <xdr:cNvPr id="338" name="定員管理の状況該当値テキスト"/>
        <xdr:cNvSpPr txBox="1"/>
      </xdr:nvSpPr>
      <xdr:spPr>
        <a:xfrm>
          <a:off x="17106900" y="1051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85471</xdr:rowOff>
    </xdr:from>
    <xdr:to>
      <xdr:col>23</xdr:col>
      <xdr:colOff>457200</xdr:colOff>
      <xdr:row>62</xdr:row>
      <xdr:rowOff>15621</xdr:rowOff>
    </xdr:to>
    <xdr:sp macro="" textlink="">
      <xdr:nvSpPr>
        <xdr:cNvPr id="339" name="円/楕円 338"/>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398</xdr:rowOff>
    </xdr:from>
    <xdr:ext cx="736600" cy="259045"/>
    <xdr:sp macro="" textlink="">
      <xdr:nvSpPr>
        <xdr:cNvPr id="340" name="テキスト ボックス 339"/>
        <xdr:cNvSpPr txBox="1"/>
      </xdr:nvSpPr>
      <xdr:spPr>
        <a:xfrm>
          <a:off x="15798800" y="1063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74210</xdr:rowOff>
    </xdr:from>
    <xdr:to>
      <xdr:col>22</xdr:col>
      <xdr:colOff>254000</xdr:colOff>
      <xdr:row>62</xdr:row>
      <xdr:rowOff>4360</xdr:rowOff>
    </xdr:to>
    <xdr:sp macro="" textlink="">
      <xdr:nvSpPr>
        <xdr:cNvPr id="341" name="円/楕円 340"/>
        <xdr:cNvSpPr/>
      </xdr:nvSpPr>
      <xdr:spPr>
        <a:xfrm>
          <a:off x="15240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160587</xdr:rowOff>
    </xdr:from>
    <xdr:ext cx="762000" cy="259045"/>
    <xdr:sp macro="" textlink="">
      <xdr:nvSpPr>
        <xdr:cNvPr id="342" name="テキスト ボックス 341"/>
        <xdr:cNvSpPr txBox="1"/>
      </xdr:nvSpPr>
      <xdr:spPr>
        <a:xfrm>
          <a:off x="14909800" y="106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34798</xdr:rowOff>
    </xdr:from>
    <xdr:to>
      <xdr:col>21</xdr:col>
      <xdr:colOff>50800</xdr:colOff>
      <xdr:row>61</xdr:row>
      <xdr:rowOff>136398</xdr:rowOff>
    </xdr:to>
    <xdr:sp macro="" textlink="">
      <xdr:nvSpPr>
        <xdr:cNvPr id="343" name="円/楕円 342"/>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121175</xdr:rowOff>
    </xdr:from>
    <xdr:ext cx="762000" cy="259045"/>
    <xdr:sp macro="" textlink="">
      <xdr:nvSpPr>
        <xdr:cNvPr id="344" name="テキスト ボックス 343"/>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49276</xdr:rowOff>
    </xdr:from>
    <xdr:to>
      <xdr:col>19</xdr:col>
      <xdr:colOff>533400</xdr:colOff>
      <xdr:row>61</xdr:row>
      <xdr:rowOff>150876</xdr:rowOff>
    </xdr:to>
    <xdr:sp macro="" textlink="">
      <xdr:nvSpPr>
        <xdr:cNvPr id="345" name="円/楕円 344"/>
        <xdr:cNvSpPr/>
      </xdr:nvSpPr>
      <xdr:spPr>
        <a:xfrm>
          <a:off x="13462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135653</xdr:rowOff>
    </xdr:from>
    <xdr:ext cx="762000" cy="259045"/>
    <xdr:sp macro="" textlink="">
      <xdr:nvSpPr>
        <xdr:cNvPr id="346" name="テキスト ボックス 345"/>
        <xdr:cNvSpPr txBox="1"/>
      </xdr:nvSpPr>
      <xdr:spPr>
        <a:xfrm>
          <a:off x="13131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算定の分母となる標準財政規模が前年度比</a:t>
          </a:r>
          <a:r>
            <a:rPr kumimoji="1" lang="en-US" altLang="ja-JP" sz="1300">
              <a:latin typeface="ＭＳ Ｐゴシック"/>
            </a:rPr>
            <a:t>1.3</a:t>
          </a:r>
          <a:r>
            <a:rPr kumimoji="1" lang="ja-JP" altLang="en-US" sz="1300">
              <a:latin typeface="ＭＳ Ｐゴシック"/>
            </a:rPr>
            <a:t>％（</a:t>
          </a:r>
          <a:r>
            <a:rPr kumimoji="1" lang="en-US" altLang="ja-JP" sz="1300">
              <a:latin typeface="ＭＳ Ｐゴシック"/>
            </a:rPr>
            <a:t>48,010</a:t>
          </a:r>
          <a:r>
            <a:rPr kumimoji="1" lang="ja-JP" altLang="en-US" sz="1300">
              <a:latin typeface="ＭＳ Ｐゴシック"/>
            </a:rPr>
            <a:t>千円）の減となったが、分子となる元利償還金（前年度比</a:t>
          </a:r>
          <a:r>
            <a:rPr kumimoji="1" lang="en-US" altLang="ja-JP" sz="1300">
              <a:latin typeface="ＭＳ Ｐゴシック"/>
            </a:rPr>
            <a:t>12,900</a:t>
          </a:r>
          <a:r>
            <a:rPr kumimoji="1" lang="ja-JP" altLang="en-US" sz="1300">
              <a:latin typeface="ＭＳ Ｐゴシック"/>
            </a:rPr>
            <a:t>千円）及び公営企業に要する経費の財源とする地方債償還の財源に充てたと認められる繰入金（前年度比</a:t>
          </a:r>
          <a:r>
            <a:rPr kumimoji="1" lang="en-US" altLang="ja-JP" sz="1300">
              <a:latin typeface="ＭＳ Ｐゴシック"/>
            </a:rPr>
            <a:t>595</a:t>
          </a:r>
          <a:r>
            <a:rPr kumimoji="1" lang="ja-JP" altLang="en-US" sz="1300">
              <a:latin typeface="ＭＳ Ｐゴシック"/>
            </a:rPr>
            <a:t>千円）が減となったことから、実質公債費比率は</a:t>
          </a:r>
          <a:r>
            <a:rPr kumimoji="1" lang="en-US" altLang="ja-JP" sz="1300">
              <a:latin typeface="ＭＳ Ｐゴシック"/>
            </a:rPr>
            <a:t>3</a:t>
          </a:r>
          <a:r>
            <a:rPr kumimoji="1" lang="ja-JP" altLang="en-US" sz="1300">
              <a:latin typeface="ＭＳ Ｐゴシック"/>
            </a:rPr>
            <a:t>ヵ年平均で前年度比</a:t>
          </a:r>
          <a:r>
            <a:rPr kumimoji="1" lang="en-US" altLang="ja-JP" sz="1300">
              <a:latin typeface="ＭＳ Ｐゴシック"/>
            </a:rPr>
            <a:t>0.5</a:t>
          </a:r>
          <a:r>
            <a:rPr kumimoji="1" lang="ja-JP" altLang="en-US" sz="1300">
              <a:latin typeface="ＭＳ Ｐゴシック"/>
            </a:rPr>
            <a:t>％の減（単年度で</a:t>
          </a:r>
          <a:r>
            <a:rPr kumimoji="1" lang="en-US" altLang="ja-JP" sz="1300">
              <a:latin typeface="ＭＳ Ｐゴシック"/>
            </a:rPr>
            <a:t>0.47</a:t>
          </a:r>
          <a:r>
            <a:rPr kumimoji="1" lang="ja-JP" altLang="en-US" sz="1300">
              <a:latin typeface="ＭＳ Ｐゴシック"/>
            </a:rPr>
            <a:t>％の減）となった。</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8" name="直線コネクタ 377"/>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9"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0" name="直線コネクタ 379"/>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49288</xdr:rowOff>
    </xdr:from>
    <xdr:to>
      <xdr:col>24</xdr:col>
      <xdr:colOff>558800</xdr:colOff>
      <xdr:row>43</xdr:row>
      <xdr:rowOff>106741</xdr:rowOff>
    </xdr:to>
    <xdr:cxnSp macro="">
      <xdr:nvCxnSpPr>
        <xdr:cNvPr id="383" name="直線コネクタ 382"/>
        <xdr:cNvCxnSpPr/>
      </xdr:nvCxnSpPr>
      <xdr:spPr>
        <a:xfrm flipV="1">
          <a:off x="16179800" y="74216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4"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5" name="フローチャート : 判断 384"/>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106741</xdr:rowOff>
    </xdr:from>
    <xdr:to>
      <xdr:col>23</xdr:col>
      <xdr:colOff>406400</xdr:colOff>
      <xdr:row>43</xdr:row>
      <xdr:rowOff>164193</xdr:rowOff>
    </xdr:to>
    <xdr:cxnSp macro="">
      <xdr:nvCxnSpPr>
        <xdr:cNvPr id="386" name="直線コネクタ 385"/>
        <xdr:cNvCxnSpPr/>
      </xdr:nvCxnSpPr>
      <xdr:spPr>
        <a:xfrm flipV="1">
          <a:off x="15290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7" name="フローチャート : 判断 386"/>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8" name="テキスト ボックス 387"/>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164193</xdr:rowOff>
    </xdr:from>
    <xdr:to>
      <xdr:col>22</xdr:col>
      <xdr:colOff>203200</xdr:colOff>
      <xdr:row>44</xdr:row>
      <xdr:rowOff>73176</xdr:rowOff>
    </xdr:to>
    <xdr:cxnSp macro="">
      <xdr:nvCxnSpPr>
        <xdr:cNvPr id="389" name="直線コネクタ 388"/>
        <xdr:cNvCxnSpPr/>
      </xdr:nvCxnSpPr>
      <xdr:spPr>
        <a:xfrm flipV="1">
          <a:off x="14401800" y="75365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86783</xdr:rowOff>
    </xdr:from>
    <xdr:to>
      <xdr:col>22</xdr:col>
      <xdr:colOff>254000</xdr:colOff>
      <xdr:row>40</xdr:row>
      <xdr:rowOff>16933</xdr:rowOff>
    </xdr:to>
    <xdr:sp macro="" textlink="">
      <xdr:nvSpPr>
        <xdr:cNvPr id="390" name="フローチャート : 判断 389"/>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391" name="テキスト ボックス 390"/>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73176</xdr:rowOff>
    </xdr:from>
    <xdr:to>
      <xdr:col>21</xdr:col>
      <xdr:colOff>0</xdr:colOff>
      <xdr:row>44</xdr:row>
      <xdr:rowOff>119138</xdr:rowOff>
    </xdr:to>
    <xdr:cxnSp macro="">
      <xdr:nvCxnSpPr>
        <xdr:cNvPr id="392" name="直線コネクタ 391"/>
        <xdr:cNvCxnSpPr/>
      </xdr:nvCxnSpPr>
      <xdr:spPr>
        <a:xfrm flipV="1">
          <a:off x="13512800" y="76169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30238</xdr:rowOff>
    </xdr:from>
    <xdr:to>
      <xdr:col>21</xdr:col>
      <xdr:colOff>50800</xdr:colOff>
      <xdr:row>40</xdr:row>
      <xdr:rowOff>131838</xdr:rowOff>
    </xdr:to>
    <xdr:sp macro="" textlink="">
      <xdr:nvSpPr>
        <xdr:cNvPr id="393" name="フローチャート :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142015</xdr:rowOff>
    </xdr:from>
    <xdr:ext cx="762000" cy="259045"/>
    <xdr:sp macro="" textlink="">
      <xdr:nvSpPr>
        <xdr:cNvPr id="394" name="テキスト ボックス 393"/>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5" name="フローチャート : 判断 394"/>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396" name="テキスト ボックス 395"/>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169938</xdr:rowOff>
    </xdr:from>
    <xdr:to>
      <xdr:col>24</xdr:col>
      <xdr:colOff>609600</xdr:colOff>
      <xdr:row>43</xdr:row>
      <xdr:rowOff>100088</xdr:rowOff>
    </xdr:to>
    <xdr:sp macro="" textlink="">
      <xdr:nvSpPr>
        <xdr:cNvPr id="402" name="円/楕円 401"/>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65815</xdr:rowOff>
    </xdr:from>
    <xdr:ext cx="762000" cy="259045"/>
    <xdr:sp macro="" textlink="">
      <xdr:nvSpPr>
        <xdr:cNvPr id="403" name="公債費負担の状況該当値テキスト"/>
        <xdr:cNvSpPr txBox="1"/>
      </xdr:nvSpPr>
      <xdr:spPr>
        <a:xfrm>
          <a:off x="17106900" y="726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55941</xdr:rowOff>
    </xdr:from>
    <xdr:to>
      <xdr:col>23</xdr:col>
      <xdr:colOff>457200</xdr:colOff>
      <xdr:row>43</xdr:row>
      <xdr:rowOff>157541</xdr:rowOff>
    </xdr:to>
    <xdr:sp macro="" textlink="">
      <xdr:nvSpPr>
        <xdr:cNvPr id="404" name="円/楕円 403"/>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142318</xdr:rowOff>
    </xdr:from>
    <xdr:ext cx="736600" cy="259045"/>
    <xdr:sp macro="" textlink="">
      <xdr:nvSpPr>
        <xdr:cNvPr id="405" name="テキスト ボックス 404"/>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06" name="円/楕円 405"/>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07" name="テキスト ボックス 406"/>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22376</xdr:rowOff>
    </xdr:from>
    <xdr:to>
      <xdr:col>21</xdr:col>
      <xdr:colOff>50800</xdr:colOff>
      <xdr:row>44</xdr:row>
      <xdr:rowOff>123976</xdr:rowOff>
    </xdr:to>
    <xdr:sp macro="" textlink="">
      <xdr:nvSpPr>
        <xdr:cNvPr id="408" name="円/楕円 407"/>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108753</xdr:rowOff>
    </xdr:from>
    <xdr:ext cx="762000" cy="259045"/>
    <xdr:sp macro="" textlink="">
      <xdr:nvSpPr>
        <xdr:cNvPr id="409" name="テキスト ボックス 408"/>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68338</xdr:rowOff>
    </xdr:from>
    <xdr:to>
      <xdr:col>19</xdr:col>
      <xdr:colOff>533400</xdr:colOff>
      <xdr:row>44</xdr:row>
      <xdr:rowOff>169938</xdr:rowOff>
    </xdr:to>
    <xdr:sp macro="" textlink="">
      <xdr:nvSpPr>
        <xdr:cNvPr id="410" name="円/楕円 409"/>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154715</xdr:rowOff>
    </xdr:from>
    <xdr:ext cx="762000" cy="259045"/>
    <xdr:sp macro="" textlink="">
      <xdr:nvSpPr>
        <xdr:cNvPr id="411" name="テキスト ボックス 410"/>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算定の分母となる標準財政規模が前年度比</a:t>
          </a:r>
          <a:r>
            <a:rPr kumimoji="1" lang="en-US" altLang="ja-JP" sz="1300">
              <a:latin typeface="ＭＳ Ｐゴシック"/>
            </a:rPr>
            <a:t>1.3</a:t>
          </a:r>
          <a:r>
            <a:rPr kumimoji="1" lang="ja-JP" altLang="en-US" sz="1300">
              <a:latin typeface="ＭＳ Ｐゴシック"/>
            </a:rPr>
            <a:t>％（</a:t>
          </a:r>
          <a:r>
            <a:rPr kumimoji="1" lang="en-US" altLang="ja-JP" sz="1300">
              <a:latin typeface="ＭＳ Ｐゴシック"/>
            </a:rPr>
            <a:t>48,010</a:t>
          </a:r>
          <a:r>
            <a:rPr kumimoji="1" lang="ja-JP" altLang="en-US" sz="1300">
              <a:latin typeface="ＭＳ Ｐゴシック"/>
            </a:rPr>
            <a:t>千円）の減となったが、分子となる地方債の現在高（前年度比</a:t>
          </a:r>
          <a:r>
            <a:rPr kumimoji="1" lang="en-US" altLang="ja-JP" sz="1300">
              <a:latin typeface="ＭＳ Ｐゴシック"/>
            </a:rPr>
            <a:t>324,280</a:t>
          </a:r>
          <a:r>
            <a:rPr kumimoji="1" lang="ja-JP" altLang="en-US" sz="1300">
              <a:latin typeface="ＭＳ Ｐゴシック"/>
            </a:rPr>
            <a:t>千円）及び公営企業債等繰入見込額（前年度比</a:t>
          </a:r>
          <a:r>
            <a:rPr kumimoji="1" lang="en-US" altLang="ja-JP" sz="1300">
              <a:latin typeface="ＭＳ Ｐゴシック"/>
            </a:rPr>
            <a:t>178,205</a:t>
          </a:r>
          <a:r>
            <a:rPr kumimoji="1" lang="ja-JP" altLang="en-US" sz="1300">
              <a:latin typeface="ＭＳ Ｐゴシック"/>
            </a:rPr>
            <a:t>千円）が減となったことから、将来負担比率は前年度比</a:t>
          </a:r>
          <a:r>
            <a:rPr kumimoji="1" lang="en-US" altLang="ja-JP" sz="1300">
              <a:latin typeface="ＭＳ Ｐゴシック"/>
            </a:rPr>
            <a:t>1.7</a:t>
          </a:r>
          <a:r>
            <a:rPr kumimoji="1" lang="ja-JP" altLang="en-US" sz="1300">
              <a:latin typeface="ＭＳ Ｐゴシック"/>
            </a:rPr>
            <a:t>％の減となった。</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161392</xdr:rowOff>
    </xdr:to>
    <xdr:cxnSp macro="">
      <xdr:nvCxnSpPr>
        <xdr:cNvPr id="438" name="直線コネクタ 437"/>
        <xdr:cNvCxnSpPr/>
      </xdr:nvCxnSpPr>
      <xdr:spPr>
        <a:xfrm flipV="1">
          <a:off x="17018000" y="2451100"/>
          <a:ext cx="0" cy="1310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133469</xdr:rowOff>
    </xdr:from>
    <xdr:ext cx="762000" cy="259045"/>
    <xdr:sp macro="" textlink="">
      <xdr:nvSpPr>
        <xdr:cNvPr id="439" name="将来負担の状況最小値テキスト"/>
        <xdr:cNvSpPr txBox="1"/>
      </xdr:nvSpPr>
      <xdr:spPr>
        <a:xfrm>
          <a:off x="17106900" y="37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21</xdr:row>
      <xdr:rowOff>161392</xdr:rowOff>
    </xdr:from>
    <xdr:to>
      <xdr:col>24</xdr:col>
      <xdr:colOff>647700</xdr:colOff>
      <xdr:row>21</xdr:row>
      <xdr:rowOff>161392</xdr:rowOff>
    </xdr:to>
    <xdr:cxnSp macro="">
      <xdr:nvCxnSpPr>
        <xdr:cNvPr id="440" name="直線コネクタ 439"/>
        <xdr:cNvCxnSpPr/>
      </xdr:nvCxnSpPr>
      <xdr:spPr>
        <a:xfrm>
          <a:off x="16929100" y="376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123749</xdr:rowOff>
    </xdr:from>
    <xdr:to>
      <xdr:col>24</xdr:col>
      <xdr:colOff>558800</xdr:colOff>
      <xdr:row>21</xdr:row>
      <xdr:rowOff>140157</xdr:rowOff>
    </xdr:to>
    <xdr:cxnSp macro="">
      <xdr:nvCxnSpPr>
        <xdr:cNvPr id="443" name="直線コネクタ 442"/>
        <xdr:cNvCxnSpPr/>
      </xdr:nvCxnSpPr>
      <xdr:spPr>
        <a:xfrm flipV="1">
          <a:off x="16179800" y="3724199"/>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45229</xdr:rowOff>
    </xdr:from>
    <xdr:ext cx="762000" cy="259045"/>
    <xdr:sp macro="" textlink="">
      <xdr:nvSpPr>
        <xdr:cNvPr id="444" name="将来負担の状況平均値テキスト"/>
        <xdr:cNvSpPr txBox="1"/>
      </xdr:nvSpPr>
      <xdr:spPr>
        <a:xfrm>
          <a:off x="17106900" y="2616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28702</xdr:rowOff>
    </xdr:from>
    <xdr:to>
      <xdr:col>24</xdr:col>
      <xdr:colOff>609600</xdr:colOff>
      <xdr:row>16</xdr:row>
      <xdr:rowOff>130302</xdr:rowOff>
    </xdr:to>
    <xdr:sp macro="" textlink="">
      <xdr:nvSpPr>
        <xdr:cNvPr id="445" name="フローチャート : 判断 444"/>
        <xdr:cNvSpPr/>
      </xdr:nvSpPr>
      <xdr:spPr>
        <a:xfrm>
          <a:off x="169672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108306</xdr:rowOff>
    </xdr:from>
    <xdr:to>
      <xdr:col>23</xdr:col>
      <xdr:colOff>406400</xdr:colOff>
      <xdr:row>21</xdr:row>
      <xdr:rowOff>140157</xdr:rowOff>
    </xdr:to>
    <xdr:cxnSp macro="">
      <xdr:nvCxnSpPr>
        <xdr:cNvPr id="446" name="直線コネクタ 445"/>
        <xdr:cNvCxnSpPr/>
      </xdr:nvCxnSpPr>
      <xdr:spPr>
        <a:xfrm>
          <a:off x="15290800" y="370875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7" name="フローチャート : 判断 446"/>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8" name="テキスト ボックス 447"/>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88036</xdr:rowOff>
    </xdr:from>
    <xdr:to>
      <xdr:col>22</xdr:col>
      <xdr:colOff>203200</xdr:colOff>
      <xdr:row>21</xdr:row>
      <xdr:rowOff>108306</xdr:rowOff>
    </xdr:to>
    <xdr:cxnSp macro="">
      <xdr:nvCxnSpPr>
        <xdr:cNvPr id="449" name="直線コネクタ 448"/>
        <xdr:cNvCxnSpPr/>
      </xdr:nvCxnSpPr>
      <xdr:spPr>
        <a:xfrm>
          <a:off x="14401800" y="36884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0" name="フローチャート : 判断 449"/>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1" name="テキスト ボックス 450"/>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88036</xdr:rowOff>
    </xdr:from>
    <xdr:to>
      <xdr:col>21</xdr:col>
      <xdr:colOff>0</xdr:colOff>
      <xdr:row>23</xdr:row>
      <xdr:rowOff>1880</xdr:rowOff>
    </xdr:to>
    <xdr:cxnSp macro="">
      <xdr:nvCxnSpPr>
        <xdr:cNvPr id="452" name="直線コネクタ 451"/>
        <xdr:cNvCxnSpPr/>
      </xdr:nvCxnSpPr>
      <xdr:spPr>
        <a:xfrm flipV="1">
          <a:off x="13512800" y="3688486"/>
          <a:ext cx="889000" cy="2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3" name="フローチャート : 判断 452"/>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4" name="テキスト ボックス 453"/>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5" name="フローチャート : 判断 454"/>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6" name="テキスト ボックス 455"/>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72949</xdr:rowOff>
    </xdr:from>
    <xdr:to>
      <xdr:col>24</xdr:col>
      <xdr:colOff>609600</xdr:colOff>
      <xdr:row>22</xdr:row>
      <xdr:rowOff>3099</xdr:rowOff>
    </xdr:to>
    <xdr:sp macro="" textlink="">
      <xdr:nvSpPr>
        <xdr:cNvPr id="462" name="円/楕円 461"/>
        <xdr:cNvSpPr/>
      </xdr:nvSpPr>
      <xdr:spPr>
        <a:xfrm>
          <a:off x="16967200" y="3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140276</xdr:rowOff>
    </xdr:from>
    <xdr:ext cx="762000" cy="259045"/>
    <xdr:sp macro="" textlink="">
      <xdr:nvSpPr>
        <xdr:cNvPr id="463" name="将来負担の状況該当値テキスト"/>
        <xdr:cNvSpPr txBox="1"/>
      </xdr:nvSpPr>
      <xdr:spPr>
        <a:xfrm>
          <a:off x="17106900" y="356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89357</xdr:rowOff>
    </xdr:from>
    <xdr:to>
      <xdr:col>23</xdr:col>
      <xdr:colOff>457200</xdr:colOff>
      <xdr:row>22</xdr:row>
      <xdr:rowOff>19507</xdr:rowOff>
    </xdr:to>
    <xdr:sp macro="" textlink="">
      <xdr:nvSpPr>
        <xdr:cNvPr id="464" name="円/楕円 463"/>
        <xdr:cNvSpPr/>
      </xdr:nvSpPr>
      <xdr:spPr>
        <a:xfrm>
          <a:off x="16129000" y="36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4284</xdr:rowOff>
    </xdr:from>
    <xdr:ext cx="736600" cy="259045"/>
    <xdr:sp macro="" textlink="">
      <xdr:nvSpPr>
        <xdr:cNvPr id="465" name="テキスト ボックス 464"/>
        <xdr:cNvSpPr txBox="1"/>
      </xdr:nvSpPr>
      <xdr:spPr>
        <a:xfrm>
          <a:off x="15798800" y="37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57506</xdr:rowOff>
    </xdr:from>
    <xdr:to>
      <xdr:col>22</xdr:col>
      <xdr:colOff>254000</xdr:colOff>
      <xdr:row>21</xdr:row>
      <xdr:rowOff>159106</xdr:rowOff>
    </xdr:to>
    <xdr:sp macro="" textlink="">
      <xdr:nvSpPr>
        <xdr:cNvPr id="466" name="円/楕円 465"/>
        <xdr:cNvSpPr/>
      </xdr:nvSpPr>
      <xdr:spPr>
        <a:xfrm>
          <a:off x="15240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143883</xdr:rowOff>
    </xdr:from>
    <xdr:ext cx="762000" cy="259045"/>
    <xdr:sp macro="" textlink="">
      <xdr:nvSpPr>
        <xdr:cNvPr id="467" name="テキスト ボックス 466"/>
        <xdr:cNvSpPr txBox="1"/>
      </xdr:nvSpPr>
      <xdr:spPr>
        <a:xfrm>
          <a:off x="14909800" y="37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37236</xdr:rowOff>
    </xdr:from>
    <xdr:to>
      <xdr:col>21</xdr:col>
      <xdr:colOff>50800</xdr:colOff>
      <xdr:row>21</xdr:row>
      <xdr:rowOff>138836</xdr:rowOff>
    </xdr:to>
    <xdr:sp macro="" textlink="">
      <xdr:nvSpPr>
        <xdr:cNvPr id="468" name="円/楕円 467"/>
        <xdr:cNvSpPr/>
      </xdr:nvSpPr>
      <xdr:spPr>
        <a:xfrm>
          <a:off x="14351000" y="36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123613</xdr:rowOff>
    </xdr:from>
    <xdr:ext cx="762000" cy="259045"/>
    <xdr:sp macro="" textlink="">
      <xdr:nvSpPr>
        <xdr:cNvPr id="469" name="テキスト ボックス 468"/>
        <xdr:cNvSpPr txBox="1"/>
      </xdr:nvSpPr>
      <xdr:spPr>
        <a:xfrm>
          <a:off x="14020800" y="37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122530</xdr:rowOff>
    </xdr:from>
    <xdr:to>
      <xdr:col>19</xdr:col>
      <xdr:colOff>533400</xdr:colOff>
      <xdr:row>23</xdr:row>
      <xdr:rowOff>52680</xdr:rowOff>
    </xdr:to>
    <xdr:sp macro="" textlink="">
      <xdr:nvSpPr>
        <xdr:cNvPr id="470" name="円/楕円 469"/>
        <xdr:cNvSpPr/>
      </xdr:nvSpPr>
      <xdr:spPr>
        <a:xfrm>
          <a:off x="13462000" y="38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37457</xdr:rowOff>
    </xdr:from>
    <xdr:ext cx="762000" cy="259045"/>
    <xdr:sp macro="" textlink="">
      <xdr:nvSpPr>
        <xdr:cNvPr id="471" name="テキスト ボックス 470"/>
        <xdr:cNvSpPr txBox="1"/>
      </xdr:nvSpPr>
      <xdr:spPr>
        <a:xfrm>
          <a:off x="13131800" y="398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人件費は人事院勧告を受けての給与改定があったものの、退職者数に対して新規採用職員数を抑制したことにより、前年度比</a:t>
          </a:r>
          <a:r>
            <a:rPr kumimoji="1" lang="en-US" altLang="ja-JP" sz="1300">
              <a:latin typeface="ＭＳ Ｐゴシック"/>
            </a:rPr>
            <a:t>0.1%</a:t>
          </a:r>
          <a:r>
            <a:rPr kumimoji="1" lang="ja-JP" altLang="en-US" sz="1300">
              <a:latin typeface="ＭＳ Ｐゴシック"/>
            </a:rPr>
            <a:t>の減となったが、算定の分母となる経常一般財源等も前年度比</a:t>
          </a:r>
          <a:r>
            <a:rPr kumimoji="1" lang="en-US" altLang="ja-JP" sz="1300">
              <a:latin typeface="ＭＳ Ｐゴシック"/>
            </a:rPr>
            <a:t>4.9</a:t>
          </a:r>
          <a:r>
            <a:rPr kumimoji="1" lang="ja-JP" altLang="en-US" sz="1300">
              <a:latin typeface="ＭＳ Ｐゴシック"/>
            </a:rPr>
            <a:t>％の減となったことから、人件費に係る経常収支比率は</a:t>
          </a:r>
          <a:r>
            <a:rPr kumimoji="1" lang="en-US" altLang="ja-JP" sz="1300">
              <a:latin typeface="ＭＳ Ｐゴシック"/>
            </a:rPr>
            <a:t>1.5</a:t>
          </a:r>
          <a:r>
            <a:rPr kumimoji="1" lang="ja-JP" altLang="en-US" sz="1300">
              <a:latin typeface="ＭＳ Ｐゴシック"/>
            </a:rPr>
            <a:t>％の増となった。依然として類似団体平均と比べて高い水準にあることから、引き続き適正な定員管理の維持や、事務事業の見直し等による時間外手当の抑制に努め、改善を図る。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161290</xdr:rowOff>
    </xdr:from>
    <xdr:to>
      <xdr:col>7</xdr:col>
      <xdr:colOff>15875</xdr:colOff>
      <xdr:row>40</xdr:row>
      <xdr:rowOff>104140</xdr:rowOff>
    </xdr:to>
    <xdr:cxnSp macro="">
      <xdr:nvCxnSpPr>
        <xdr:cNvPr id="66" name="直線コネクタ 65"/>
        <xdr:cNvCxnSpPr/>
      </xdr:nvCxnSpPr>
      <xdr:spPr>
        <a:xfrm>
          <a:off x="3987800" y="6847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39</xdr:row>
      <xdr:rowOff>161290</xdr:rowOff>
    </xdr:to>
    <xdr:cxnSp macro="">
      <xdr:nvCxnSpPr>
        <xdr:cNvPr id="69" name="直線コネクタ 68"/>
        <xdr:cNvCxnSpPr/>
      </xdr:nvCxnSpPr>
      <xdr:spPr>
        <a:xfrm>
          <a:off x="3098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138430</xdr:rowOff>
    </xdr:to>
    <xdr:cxnSp macro="">
      <xdr:nvCxnSpPr>
        <xdr:cNvPr id="72" name="直線コネクタ 71"/>
        <xdr:cNvCxnSpPr/>
      </xdr:nvCxnSpPr>
      <xdr:spPr>
        <a:xfrm>
          <a:off x="2209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107950</xdr:rowOff>
    </xdr:to>
    <xdr:cxnSp macro="">
      <xdr:nvCxnSpPr>
        <xdr:cNvPr id="75" name="直線コネクタ 74"/>
        <xdr:cNvCxnSpPr/>
      </xdr:nvCxnSpPr>
      <xdr:spPr>
        <a:xfrm>
          <a:off x="1320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53340</xdr:rowOff>
    </xdr:from>
    <xdr:to>
      <xdr:col>7</xdr:col>
      <xdr:colOff>66675</xdr:colOff>
      <xdr:row>40</xdr:row>
      <xdr:rowOff>154940</xdr:rowOff>
    </xdr:to>
    <xdr:sp macro="" textlink="">
      <xdr:nvSpPr>
        <xdr:cNvPr id="85" name="円/楕円 84"/>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133367</xdr:rowOff>
    </xdr:from>
    <xdr:ext cx="762000" cy="259045"/>
    <xdr:sp macro="" textlink="">
      <xdr:nvSpPr>
        <xdr:cNvPr id="86" name="人件費該当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110490</xdr:rowOff>
    </xdr:from>
    <xdr:to>
      <xdr:col>5</xdr:col>
      <xdr:colOff>600075</xdr:colOff>
      <xdr:row>40</xdr:row>
      <xdr:rowOff>40640</xdr:rowOff>
    </xdr:to>
    <xdr:sp macro="" textlink="">
      <xdr:nvSpPr>
        <xdr:cNvPr id="87" name="円/楕円 86"/>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25417</xdr:rowOff>
    </xdr:from>
    <xdr:ext cx="736600" cy="259045"/>
    <xdr:sp macro="" textlink="">
      <xdr:nvSpPr>
        <xdr:cNvPr id="88" name="テキスト ボックス 87"/>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物件費は前年度比</a:t>
          </a:r>
          <a:r>
            <a:rPr kumimoji="1" lang="en-US" altLang="ja-JP" sz="1300">
              <a:latin typeface="ＭＳ Ｐゴシック"/>
            </a:rPr>
            <a:t>7.5</a:t>
          </a:r>
          <a:r>
            <a:rPr kumimoji="1" lang="ja-JP" altLang="en-US" sz="1300">
              <a:latin typeface="ＭＳ Ｐゴシック"/>
            </a:rPr>
            <a:t>％の減となったものの、算定の分母となる経常一般財源等も減となったことから、物件費に係る経常収支比率は</a:t>
          </a:r>
          <a:r>
            <a:rPr kumimoji="1" lang="en-US" altLang="ja-JP" sz="1300">
              <a:latin typeface="ＭＳ Ｐゴシック"/>
            </a:rPr>
            <a:t>0.2</a:t>
          </a:r>
          <a:r>
            <a:rPr kumimoji="1" lang="ja-JP" altLang="en-US" sz="1300">
              <a:latin typeface="ＭＳ Ｐゴシック"/>
            </a:rPr>
            <a:t>％の減となった。依然として類似団体と比べて低い水準にあるが、現在導入に向けた検討を進めている自治体クラウド（業務システムの共同利用）の導入による業務の効率化やコスト削減を図るなど、物件費の更なる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146050</xdr:rowOff>
    </xdr:to>
    <xdr:cxnSp macro="">
      <xdr:nvCxnSpPr>
        <xdr:cNvPr id="127" name="直線コネクタ 126"/>
        <xdr:cNvCxnSpPr/>
      </xdr:nvCxnSpPr>
      <xdr:spPr>
        <a:xfrm flipV="1">
          <a:off x="15671800" y="270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146050</xdr:rowOff>
    </xdr:to>
    <xdr:cxnSp macro="">
      <xdr:nvCxnSpPr>
        <xdr:cNvPr id="130" name="直線コネクタ 129"/>
        <xdr:cNvCxnSpPr/>
      </xdr:nvCxnSpPr>
      <xdr:spPr>
        <a:xfrm>
          <a:off x="14782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92710</xdr:rowOff>
    </xdr:to>
    <xdr:cxnSp macro="">
      <xdr:nvCxnSpPr>
        <xdr:cNvPr id="133" name="直線コネクタ 132"/>
        <xdr:cNvCxnSpPr/>
      </xdr:nvCxnSpPr>
      <xdr:spPr>
        <a:xfrm>
          <a:off x="13893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15</xdr:row>
      <xdr:rowOff>62230</xdr:rowOff>
    </xdr:to>
    <xdr:cxnSp macro="">
      <xdr:nvCxnSpPr>
        <xdr:cNvPr id="136" name="直線コネクタ 135"/>
        <xdr:cNvCxnSpPr/>
      </xdr:nvCxnSpPr>
      <xdr:spPr>
        <a:xfrm>
          <a:off x="13004800" y="249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6" name="円/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2" name="円/楕円 151"/>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3" name="テキスト ボックス 152"/>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4" name="円/楕円 153"/>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5" name="テキスト ボックス 154"/>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扶助費は前年度比</a:t>
          </a:r>
          <a:r>
            <a:rPr kumimoji="1" lang="en-US" altLang="ja-JP" sz="1300">
              <a:latin typeface="ＭＳ Ｐゴシック"/>
            </a:rPr>
            <a:t>7.9</a:t>
          </a:r>
          <a:r>
            <a:rPr kumimoji="1" lang="ja-JP" altLang="en-US" sz="1300">
              <a:latin typeface="ＭＳ Ｐゴシック"/>
            </a:rPr>
            <a:t>％の増となったものの、充当した一般財源は前年度比</a:t>
          </a:r>
          <a:r>
            <a:rPr kumimoji="1" lang="en-US" altLang="ja-JP" sz="1300">
              <a:latin typeface="ＭＳ Ｐゴシック"/>
            </a:rPr>
            <a:t>1.5</a:t>
          </a:r>
          <a:r>
            <a:rPr kumimoji="1" lang="ja-JP" altLang="en-US" sz="1300">
              <a:latin typeface="ＭＳ Ｐゴシック"/>
            </a:rPr>
            <a:t>％の減となり、算定の分母となる経常一般財源等も減となったことから、扶助費に係る経常収支比率は</a:t>
          </a:r>
          <a:r>
            <a:rPr kumimoji="1" lang="en-US" altLang="ja-JP" sz="1300">
              <a:latin typeface="ＭＳ Ｐゴシック"/>
            </a:rPr>
            <a:t>0.1</a:t>
          </a:r>
          <a:r>
            <a:rPr kumimoji="1" lang="ja-JP" altLang="en-US" sz="1300">
              <a:latin typeface="ＭＳ Ｐゴシック"/>
            </a:rPr>
            <a:t>％の増となった。依然として類似団体平均と比べて低い水準にあるが、今後も医療費助成や障害福祉サービス給付費等の増加が見込まれることから、財政圧迫につながらないよう注視し、引き続き各種制度の適切な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94343</xdr:rowOff>
    </xdr:to>
    <xdr:cxnSp macro="">
      <xdr:nvCxnSpPr>
        <xdr:cNvPr id="190" name="直線コネクタ 189"/>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78015</xdr:rowOff>
    </xdr:to>
    <xdr:cxnSp macro="">
      <xdr:nvCxnSpPr>
        <xdr:cNvPr id="193" name="直線コネクタ 192"/>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78015</xdr:rowOff>
    </xdr:to>
    <xdr:cxnSp macro="">
      <xdr:nvCxnSpPr>
        <xdr:cNvPr id="196" name="直線コネクタ 195"/>
        <xdr:cNvCxnSpPr/>
      </xdr:nvCxnSpPr>
      <xdr:spPr>
        <a:xfrm>
          <a:off x="2209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61685</xdr:rowOff>
    </xdr:to>
    <xdr:cxnSp macro="">
      <xdr:nvCxnSpPr>
        <xdr:cNvPr id="199" name="直線コネクタ 198"/>
        <xdr:cNvCxnSpPr/>
      </xdr:nvCxnSpPr>
      <xdr:spPr>
        <a:xfrm flipV="1">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維持補修費及び繰出金は前年度比</a:t>
          </a:r>
          <a:r>
            <a:rPr kumimoji="1" lang="en-US" altLang="ja-JP" sz="1300">
              <a:latin typeface="ＭＳ Ｐゴシック"/>
            </a:rPr>
            <a:t>2.3</a:t>
          </a:r>
          <a:r>
            <a:rPr kumimoji="1" lang="ja-JP" altLang="en-US" sz="1300">
              <a:latin typeface="ＭＳ Ｐゴシック"/>
            </a:rPr>
            <a:t>％の減となったものの、充当した一般財源は前年度比</a:t>
          </a:r>
          <a:r>
            <a:rPr kumimoji="1" lang="en-US" altLang="ja-JP" sz="1300">
              <a:latin typeface="ＭＳ Ｐゴシック"/>
            </a:rPr>
            <a:t>0.9</a:t>
          </a:r>
          <a:r>
            <a:rPr kumimoji="1" lang="ja-JP" altLang="en-US" sz="1300">
              <a:latin typeface="ＭＳ Ｐゴシック"/>
            </a:rPr>
            <a:t>％の増となり、算定の分母となる経常一般財源等も減となったことから、その他に係る経常収支比率は</a:t>
          </a:r>
          <a:r>
            <a:rPr kumimoji="1" lang="en-US" altLang="ja-JP" sz="1300">
              <a:latin typeface="ＭＳ Ｐゴシック"/>
            </a:rPr>
            <a:t>0.7</a:t>
          </a:r>
          <a:r>
            <a:rPr kumimoji="1" lang="ja-JP" altLang="en-US" sz="1300">
              <a:latin typeface="ＭＳ Ｐゴシック"/>
            </a:rPr>
            <a:t>％の増となった。依然として類似団体平均と比べて低い水準にあるものの、年々増加傾向にあることから、、施設の計画的な維持修繕を図り、公営企業にあっては使用料の見直しを検討し、繰出金の抑制を図るなど、適切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154432</xdr:rowOff>
    </xdr:to>
    <xdr:cxnSp macro="">
      <xdr:nvCxnSpPr>
        <xdr:cNvPr id="248" name="直線コネクタ 247"/>
        <xdr:cNvCxnSpPr/>
      </xdr:nvCxnSpPr>
      <xdr:spPr>
        <a:xfrm>
          <a:off x="15671800" y="9723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108712</xdr:rowOff>
    </xdr:from>
    <xdr:to>
      <xdr:col>22</xdr:col>
      <xdr:colOff>565150</xdr:colOff>
      <xdr:row>56</xdr:row>
      <xdr:rowOff>122428</xdr:rowOff>
    </xdr:to>
    <xdr:cxnSp macro="">
      <xdr:nvCxnSpPr>
        <xdr:cNvPr id="251" name="直線コネクタ 250"/>
        <xdr:cNvCxnSpPr/>
      </xdr:nvCxnSpPr>
      <xdr:spPr>
        <a:xfrm>
          <a:off x="14782800" y="9709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108712</xdr:rowOff>
    </xdr:to>
    <xdr:cxnSp macro="">
      <xdr:nvCxnSpPr>
        <xdr:cNvPr id="254" name="直線コネクタ 253"/>
        <xdr:cNvCxnSpPr/>
      </xdr:nvCxnSpPr>
      <xdr:spPr>
        <a:xfrm>
          <a:off x="13893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94996</xdr:rowOff>
    </xdr:to>
    <xdr:cxnSp macro="">
      <xdr:nvCxnSpPr>
        <xdr:cNvPr id="257" name="直線コネクタ 256"/>
        <xdr:cNvCxnSpPr/>
      </xdr:nvCxnSpPr>
      <xdr:spPr>
        <a:xfrm>
          <a:off x="13004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67" name="円/楕円 266"/>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68"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9" name="円/楕円 268"/>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70" name="テキスト ボックス 269"/>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57912</xdr:rowOff>
    </xdr:from>
    <xdr:to>
      <xdr:col>21</xdr:col>
      <xdr:colOff>412750</xdr:colOff>
      <xdr:row>56</xdr:row>
      <xdr:rowOff>159512</xdr:rowOff>
    </xdr:to>
    <xdr:sp macro="" textlink="">
      <xdr:nvSpPr>
        <xdr:cNvPr id="271" name="円/楕円 270"/>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169689</xdr:rowOff>
    </xdr:from>
    <xdr:ext cx="762000" cy="259045"/>
    <xdr:sp macro="" textlink="">
      <xdr:nvSpPr>
        <xdr:cNvPr id="272" name="テキスト ボックス 271"/>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3" name="円/楕円 27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4" name="テキスト ボックス 27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5" name="円/楕円 274"/>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76" name="テキスト ボックス 275"/>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補助費等は一部事務組合等に対する負担金等が減となり、前年度比</a:t>
          </a:r>
          <a:r>
            <a:rPr kumimoji="1" lang="en-US" altLang="ja-JP" sz="1300">
              <a:latin typeface="ＭＳ Ｐゴシック"/>
            </a:rPr>
            <a:t>9.9</a:t>
          </a:r>
          <a:r>
            <a:rPr kumimoji="1" lang="ja-JP" altLang="en-US" sz="1300">
              <a:latin typeface="ＭＳ Ｐゴシック"/>
            </a:rPr>
            <a:t>％の減となったものの、算定の分母となる経常一般財源等も減となったことから、補助費等に係る経常収支比率は</a:t>
          </a:r>
          <a:r>
            <a:rPr kumimoji="1" lang="en-US" altLang="ja-JP" sz="1300">
              <a:latin typeface="ＭＳ Ｐゴシック"/>
            </a:rPr>
            <a:t>1.8</a:t>
          </a:r>
          <a:r>
            <a:rPr kumimoji="1" lang="ja-JP" altLang="en-US" sz="1300">
              <a:latin typeface="ＭＳ Ｐゴシック"/>
            </a:rPr>
            <a:t>％の減となった。比率が改善したことにより、類似団体と比べて低い水準となったが、引き続き各種団体等に対する補助金の適正な執行に努める。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56134</xdr:rowOff>
    </xdr:to>
    <xdr:cxnSp macro="">
      <xdr:nvCxnSpPr>
        <xdr:cNvPr id="306" name="直線コネクタ 305"/>
        <xdr:cNvCxnSpPr/>
      </xdr:nvCxnSpPr>
      <xdr:spPr>
        <a:xfrm flipV="1">
          <a:off x="15671800" y="63174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110998</xdr:rowOff>
    </xdr:to>
    <xdr:cxnSp macro="">
      <xdr:nvCxnSpPr>
        <xdr:cNvPr id="309" name="直線コネクタ 308"/>
        <xdr:cNvCxnSpPr/>
      </xdr:nvCxnSpPr>
      <xdr:spPr>
        <a:xfrm flipV="1">
          <a:off x="14782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110998</xdr:rowOff>
    </xdr:to>
    <xdr:cxnSp macro="">
      <xdr:nvCxnSpPr>
        <xdr:cNvPr id="312" name="直線コネクタ 311"/>
        <xdr:cNvCxnSpPr/>
      </xdr:nvCxnSpPr>
      <xdr:spPr>
        <a:xfrm>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69850</xdr:rowOff>
    </xdr:to>
    <xdr:cxnSp macro="">
      <xdr:nvCxnSpPr>
        <xdr:cNvPr id="315" name="直線コネクタ 314"/>
        <xdr:cNvCxnSpPr/>
      </xdr:nvCxnSpPr>
      <xdr:spPr>
        <a:xfrm>
          <a:off x="13004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9" name="テキスト ボックス 31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5" name="円/楕円 324"/>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6"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7" name="円/楕円 326"/>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8" name="テキスト ボックス 327"/>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9" name="円/楕円 328"/>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0" name="テキスト ボックス 329"/>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1" name="円/楕円 330"/>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2" name="テキスト ボックス 33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3" name="円/楕円 332"/>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4" name="テキスト ボックス 333"/>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公債費は前年度比</a:t>
          </a:r>
          <a:r>
            <a:rPr kumimoji="1" lang="en-US" altLang="ja-JP" sz="1300">
              <a:latin typeface="ＭＳ Ｐゴシック"/>
            </a:rPr>
            <a:t>1.7</a:t>
          </a:r>
          <a:r>
            <a:rPr kumimoji="1" lang="ja-JP" altLang="en-US" sz="1300">
              <a:latin typeface="ＭＳ Ｐゴシック"/>
            </a:rPr>
            <a:t>％の減となったが、算定の分母となる経常一般財源等も減となったことから、公債費に係る経常収支比率は</a:t>
          </a:r>
          <a:r>
            <a:rPr kumimoji="1" lang="en-US" altLang="ja-JP" sz="1300">
              <a:latin typeface="ＭＳ Ｐゴシック"/>
            </a:rPr>
            <a:t>0.7</a:t>
          </a:r>
          <a:r>
            <a:rPr kumimoji="1" lang="ja-JP" altLang="en-US" sz="1300">
              <a:latin typeface="ＭＳ Ｐゴシック"/>
            </a:rPr>
            <a:t>％の増となった。償還のピークを過ぎ、償還額は年々減少傾向にあるものの、依然として類似団体平均と比べて高い水準にあり、今後も非常に厳しい財政運営となることが予測されることから、引き続き地方債の新規発行を伴う事業の精査・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78</xdr:row>
      <xdr:rowOff>149861</xdr:rowOff>
    </xdr:to>
    <xdr:cxnSp macro="">
      <xdr:nvCxnSpPr>
        <xdr:cNvPr id="364" name="直線コネクタ 363"/>
        <xdr:cNvCxnSpPr/>
      </xdr:nvCxnSpPr>
      <xdr:spPr>
        <a:xfrm>
          <a:off x="3987800" y="134909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149861</xdr:rowOff>
    </xdr:to>
    <xdr:cxnSp macro="">
      <xdr:nvCxnSpPr>
        <xdr:cNvPr id="367" name="直線コネクタ 366"/>
        <xdr:cNvCxnSpPr/>
      </xdr:nvCxnSpPr>
      <xdr:spPr>
        <a:xfrm flipV="1">
          <a:off x="3098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168148</xdr:rowOff>
    </xdr:to>
    <xdr:cxnSp macro="">
      <xdr:nvCxnSpPr>
        <xdr:cNvPr id="370" name="直線コネクタ 369"/>
        <xdr:cNvCxnSpPr/>
      </xdr:nvCxnSpPr>
      <xdr:spPr>
        <a:xfrm flipV="1">
          <a:off x="2209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168148</xdr:rowOff>
    </xdr:to>
    <xdr:cxnSp macro="">
      <xdr:nvCxnSpPr>
        <xdr:cNvPr id="373" name="直線コネクタ 372"/>
        <xdr:cNvCxnSpPr/>
      </xdr:nvCxnSpPr>
      <xdr:spPr>
        <a:xfrm>
          <a:off x="1320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3" name="円/楕円 382"/>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4"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5" name="円/楕円 384"/>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6" name="テキスト ボックス 385"/>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7" name="円/楕円 386"/>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8" name="テキスト ボックス 38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9" name="円/楕円 388"/>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0" name="テキスト ボックス 389"/>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1" name="円/楕円 390"/>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2" name="テキスト ボックス 391"/>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a:t>
          </a:r>
          <a:r>
            <a:rPr kumimoji="1" lang="en-US" altLang="ja-JP" sz="1300">
              <a:latin typeface="ＭＳ Ｐゴシック"/>
            </a:rPr>
            <a:t>0.3</a:t>
          </a:r>
          <a:r>
            <a:rPr kumimoji="1" lang="ja-JP" altLang="en-US" sz="1300">
              <a:latin typeface="ＭＳ Ｐゴシック"/>
            </a:rPr>
            <a:t>％の増となり、依然として類似団体平均と比べて高い水準にあるため、今後も引き続き歳入確保及び歳出抑制に努める。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31750</xdr:rowOff>
    </xdr:to>
    <xdr:cxnSp macro="">
      <xdr:nvCxnSpPr>
        <xdr:cNvPr id="425" name="直線コネクタ 424"/>
        <xdr:cNvCxnSpPr/>
      </xdr:nvCxnSpPr>
      <xdr:spPr>
        <a:xfrm>
          <a:off x="15671800" y="13393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20320</xdr:rowOff>
    </xdr:to>
    <xdr:cxnSp macro="">
      <xdr:nvCxnSpPr>
        <xdr:cNvPr id="428" name="直線コネクタ 427"/>
        <xdr:cNvCxnSpPr/>
      </xdr:nvCxnSpPr>
      <xdr:spPr>
        <a:xfrm>
          <a:off x="14782800" y="13389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78</xdr:row>
      <xdr:rowOff>16511</xdr:rowOff>
    </xdr:to>
    <xdr:cxnSp macro="">
      <xdr:nvCxnSpPr>
        <xdr:cNvPr id="431" name="直線コネクタ 430"/>
        <xdr:cNvCxnSpPr/>
      </xdr:nvCxnSpPr>
      <xdr:spPr>
        <a:xfrm>
          <a:off x="13893800" y="132905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3" name="テキスト ボックス 432"/>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88900</xdr:rowOff>
    </xdr:to>
    <xdr:cxnSp macro="">
      <xdr:nvCxnSpPr>
        <xdr:cNvPr id="434" name="直線コネクタ 433"/>
        <xdr:cNvCxnSpPr/>
      </xdr:nvCxnSpPr>
      <xdr:spPr>
        <a:xfrm>
          <a:off x="13004800" y="1313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44" name="円/楕円 443"/>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124477</xdr:rowOff>
    </xdr:from>
    <xdr:ext cx="762000" cy="259045"/>
    <xdr:sp macro="" textlink="">
      <xdr:nvSpPr>
        <xdr:cNvPr id="445" name="公債費以外該当値テキスト"/>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6" name="円/楕円 445"/>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7" name="テキスト ボックス 446"/>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48" name="円/楕円 447"/>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49" name="テキスト ボックス 448"/>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0" name="円/楕円 449"/>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1" name="テキスト ボックス 450"/>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2" name="円/楕円 451"/>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3" name="テキスト ボックス 452"/>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宮城県村田町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45786</xdr:rowOff>
    </xdr:from>
    <xdr:to>
      <xdr:col>4</xdr:col>
      <xdr:colOff>1117600</xdr:colOff>
      <xdr:row>17</xdr:row>
      <xdr:rowOff>57757</xdr:rowOff>
    </xdr:to>
    <xdr:cxnSp macro="">
      <xdr:nvCxnSpPr>
        <xdr:cNvPr id="50" name="直線コネクタ 49"/>
        <xdr:cNvCxnSpPr/>
      </xdr:nvCxnSpPr>
      <xdr:spPr bwMode="auto">
        <a:xfrm flipV="1">
          <a:off x="5003800" y="3008061"/>
          <a:ext cx="6477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57727</xdr:rowOff>
    </xdr:from>
    <xdr:to>
      <xdr:col>4</xdr:col>
      <xdr:colOff>469900</xdr:colOff>
      <xdr:row>17</xdr:row>
      <xdr:rowOff>57757</xdr:rowOff>
    </xdr:to>
    <xdr:cxnSp macro="">
      <xdr:nvCxnSpPr>
        <xdr:cNvPr id="53" name="直線コネクタ 52"/>
        <xdr:cNvCxnSpPr/>
      </xdr:nvCxnSpPr>
      <xdr:spPr bwMode="auto">
        <a:xfrm>
          <a:off x="4305300" y="3020002"/>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57727</xdr:rowOff>
    </xdr:from>
    <xdr:to>
      <xdr:col>3</xdr:col>
      <xdr:colOff>904875</xdr:colOff>
      <xdr:row>17</xdr:row>
      <xdr:rowOff>94287</xdr:rowOff>
    </xdr:to>
    <xdr:cxnSp macro="">
      <xdr:nvCxnSpPr>
        <xdr:cNvPr id="56" name="直線コネクタ 55"/>
        <xdr:cNvCxnSpPr/>
      </xdr:nvCxnSpPr>
      <xdr:spPr bwMode="auto">
        <a:xfrm flipV="1">
          <a:off x="3606800" y="3020002"/>
          <a:ext cx="698500" cy="3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94287</xdr:rowOff>
    </xdr:from>
    <xdr:to>
      <xdr:col>3</xdr:col>
      <xdr:colOff>206375</xdr:colOff>
      <xdr:row>17</xdr:row>
      <xdr:rowOff>115943</xdr:rowOff>
    </xdr:to>
    <xdr:cxnSp macro="">
      <xdr:nvCxnSpPr>
        <xdr:cNvPr id="59" name="直線コネクタ 58"/>
        <xdr:cNvCxnSpPr/>
      </xdr:nvCxnSpPr>
      <xdr:spPr bwMode="auto">
        <a:xfrm flipV="1">
          <a:off x="2908300" y="3056562"/>
          <a:ext cx="698500" cy="2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166436</xdr:rowOff>
    </xdr:from>
    <xdr:to>
      <xdr:col>5</xdr:col>
      <xdr:colOff>34925</xdr:colOff>
      <xdr:row>17</xdr:row>
      <xdr:rowOff>96586</xdr:rowOff>
    </xdr:to>
    <xdr:sp macro="" textlink="">
      <xdr:nvSpPr>
        <xdr:cNvPr id="69" name="円/楕円 68"/>
        <xdr:cNvSpPr/>
      </xdr:nvSpPr>
      <xdr:spPr bwMode="auto">
        <a:xfrm>
          <a:off x="56007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11513</xdr:rowOff>
    </xdr:from>
    <xdr:ext cx="762000" cy="259045"/>
    <xdr:sp macro="" textlink="">
      <xdr:nvSpPr>
        <xdr:cNvPr id="70" name="人口1人当たり決算額の推移該当値テキスト130"/>
        <xdr:cNvSpPr txBox="1"/>
      </xdr:nvSpPr>
      <xdr:spPr>
        <a:xfrm>
          <a:off x="5740400" y="280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6957</xdr:rowOff>
    </xdr:from>
    <xdr:to>
      <xdr:col>4</xdr:col>
      <xdr:colOff>520700</xdr:colOff>
      <xdr:row>17</xdr:row>
      <xdr:rowOff>108557</xdr:rowOff>
    </xdr:to>
    <xdr:sp macro="" textlink="">
      <xdr:nvSpPr>
        <xdr:cNvPr id="71" name="円/楕円 70"/>
        <xdr:cNvSpPr/>
      </xdr:nvSpPr>
      <xdr:spPr bwMode="auto">
        <a:xfrm>
          <a:off x="49530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118734</xdr:rowOff>
    </xdr:from>
    <xdr:ext cx="736600" cy="259045"/>
    <xdr:sp macro="" textlink="">
      <xdr:nvSpPr>
        <xdr:cNvPr id="72" name="テキスト ボックス 71"/>
        <xdr:cNvSpPr txBox="1"/>
      </xdr:nvSpPr>
      <xdr:spPr>
        <a:xfrm>
          <a:off x="4622800" y="2738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6927</xdr:rowOff>
    </xdr:from>
    <xdr:to>
      <xdr:col>3</xdr:col>
      <xdr:colOff>955675</xdr:colOff>
      <xdr:row>17</xdr:row>
      <xdr:rowOff>108527</xdr:rowOff>
    </xdr:to>
    <xdr:sp macro="" textlink="">
      <xdr:nvSpPr>
        <xdr:cNvPr id="73" name="円/楕円 72"/>
        <xdr:cNvSpPr/>
      </xdr:nvSpPr>
      <xdr:spPr bwMode="auto">
        <a:xfrm>
          <a:off x="42545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118704</xdr:rowOff>
    </xdr:from>
    <xdr:ext cx="762000" cy="259045"/>
    <xdr:sp macro="" textlink="">
      <xdr:nvSpPr>
        <xdr:cNvPr id="74" name="テキスト ボックス 73"/>
        <xdr:cNvSpPr txBox="1"/>
      </xdr:nvSpPr>
      <xdr:spPr>
        <a:xfrm>
          <a:off x="3924300" y="2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43487</xdr:rowOff>
    </xdr:from>
    <xdr:to>
      <xdr:col>3</xdr:col>
      <xdr:colOff>257175</xdr:colOff>
      <xdr:row>17</xdr:row>
      <xdr:rowOff>145087</xdr:rowOff>
    </xdr:to>
    <xdr:sp macro="" textlink="">
      <xdr:nvSpPr>
        <xdr:cNvPr id="75" name="円/楕円 74"/>
        <xdr:cNvSpPr/>
      </xdr:nvSpPr>
      <xdr:spPr bwMode="auto">
        <a:xfrm>
          <a:off x="3556000" y="300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155264</xdr:rowOff>
    </xdr:from>
    <xdr:ext cx="762000" cy="259045"/>
    <xdr:sp macro="" textlink="">
      <xdr:nvSpPr>
        <xdr:cNvPr id="76" name="テキスト ボックス 75"/>
        <xdr:cNvSpPr txBox="1"/>
      </xdr:nvSpPr>
      <xdr:spPr>
        <a:xfrm>
          <a:off x="3225800" y="27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65143</xdr:rowOff>
    </xdr:from>
    <xdr:to>
      <xdr:col>2</xdr:col>
      <xdr:colOff>692150</xdr:colOff>
      <xdr:row>17</xdr:row>
      <xdr:rowOff>166743</xdr:rowOff>
    </xdr:to>
    <xdr:sp macro="" textlink="">
      <xdr:nvSpPr>
        <xdr:cNvPr id="77" name="円/楕円 76"/>
        <xdr:cNvSpPr/>
      </xdr:nvSpPr>
      <xdr:spPr bwMode="auto">
        <a:xfrm>
          <a:off x="2857500" y="30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5470</xdr:rowOff>
    </xdr:from>
    <xdr:ext cx="762000" cy="259045"/>
    <xdr:sp macro="" textlink="">
      <xdr:nvSpPr>
        <xdr:cNvPr id="78" name="テキスト ボックス 77"/>
        <xdr:cNvSpPr txBox="1"/>
      </xdr:nvSpPr>
      <xdr:spPr>
        <a:xfrm>
          <a:off x="2527300" y="279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48689</xdr:rowOff>
    </xdr:from>
    <xdr:to>
      <xdr:col>4</xdr:col>
      <xdr:colOff>1117600</xdr:colOff>
      <xdr:row>35</xdr:row>
      <xdr:rowOff>105087</xdr:rowOff>
    </xdr:to>
    <xdr:cxnSp macro="">
      <xdr:nvCxnSpPr>
        <xdr:cNvPr id="115" name="直線コネクタ 114"/>
        <xdr:cNvCxnSpPr/>
      </xdr:nvCxnSpPr>
      <xdr:spPr bwMode="auto">
        <a:xfrm>
          <a:off x="5003800" y="6659039"/>
          <a:ext cx="647700" cy="5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48689</xdr:rowOff>
    </xdr:from>
    <xdr:to>
      <xdr:col>4</xdr:col>
      <xdr:colOff>469900</xdr:colOff>
      <xdr:row>35</xdr:row>
      <xdr:rowOff>74357</xdr:rowOff>
    </xdr:to>
    <xdr:cxnSp macro="">
      <xdr:nvCxnSpPr>
        <xdr:cNvPr id="118" name="直線コネクタ 117"/>
        <xdr:cNvCxnSpPr/>
      </xdr:nvCxnSpPr>
      <xdr:spPr bwMode="auto">
        <a:xfrm flipV="1">
          <a:off x="4305300" y="6659039"/>
          <a:ext cx="698500" cy="2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279737</xdr:rowOff>
    </xdr:from>
    <xdr:to>
      <xdr:col>3</xdr:col>
      <xdr:colOff>904875</xdr:colOff>
      <xdr:row>35</xdr:row>
      <xdr:rowOff>74357</xdr:rowOff>
    </xdr:to>
    <xdr:cxnSp macro="">
      <xdr:nvCxnSpPr>
        <xdr:cNvPr id="121" name="直線コネクタ 120"/>
        <xdr:cNvCxnSpPr/>
      </xdr:nvCxnSpPr>
      <xdr:spPr bwMode="auto">
        <a:xfrm>
          <a:off x="3606800" y="6547187"/>
          <a:ext cx="698500" cy="13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276178</xdr:rowOff>
    </xdr:from>
    <xdr:to>
      <xdr:col>3</xdr:col>
      <xdr:colOff>206375</xdr:colOff>
      <xdr:row>34</xdr:row>
      <xdr:rowOff>279737</xdr:rowOff>
    </xdr:to>
    <xdr:cxnSp macro="">
      <xdr:nvCxnSpPr>
        <xdr:cNvPr id="124" name="直線コネクタ 123"/>
        <xdr:cNvCxnSpPr/>
      </xdr:nvCxnSpPr>
      <xdr:spPr bwMode="auto">
        <a:xfrm>
          <a:off x="2908300" y="6543628"/>
          <a:ext cx="698500" cy="3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54287</xdr:rowOff>
    </xdr:from>
    <xdr:to>
      <xdr:col>5</xdr:col>
      <xdr:colOff>34925</xdr:colOff>
      <xdr:row>35</xdr:row>
      <xdr:rowOff>155887</xdr:rowOff>
    </xdr:to>
    <xdr:sp macro="" textlink="">
      <xdr:nvSpPr>
        <xdr:cNvPr id="134" name="円/楕円 133"/>
        <xdr:cNvSpPr/>
      </xdr:nvSpPr>
      <xdr:spPr bwMode="auto">
        <a:xfrm>
          <a:off x="5600700" y="666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242264</xdr:rowOff>
    </xdr:from>
    <xdr:ext cx="762000" cy="259045"/>
    <xdr:sp macro="" textlink="">
      <xdr:nvSpPr>
        <xdr:cNvPr id="135" name="人口1人当たり決算額の推移該当値テキスト445"/>
        <xdr:cNvSpPr txBox="1"/>
      </xdr:nvSpPr>
      <xdr:spPr>
        <a:xfrm>
          <a:off x="5740400" y="65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340789</xdr:rowOff>
    </xdr:from>
    <xdr:to>
      <xdr:col>4</xdr:col>
      <xdr:colOff>520700</xdr:colOff>
      <xdr:row>35</xdr:row>
      <xdr:rowOff>99489</xdr:rowOff>
    </xdr:to>
    <xdr:sp macro="" textlink="">
      <xdr:nvSpPr>
        <xdr:cNvPr id="136" name="円/楕円 135"/>
        <xdr:cNvSpPr/>
      </xdr:nvSpPr>
      <xdr:spPr bwMode="auto">
        <a:xfrm>
          <a:off x="4953000" y="660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109665</xdr:rowOff>
    </xdr:from>
    <xdr:ext cx="736600" cy="259045"/>
    <xdr:sp macro="" textlink="">
      <xdr:nvSpPr>
        <xdr:cNvPr id="137" name="テキスト ボックス 136"/>
        <xdr:cNvSpPr txBox="1"/>
      </xdr:nvSpPr>
      <xdr:spPr>
        <a:xfrm>
          <a:off x="4622800" y="63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23557</xdr:rowOff>
    </xdr:from>
    <xdr:to>
      <xdr:col>3</xdr:col>
      <xdr:colOff>955675</xdr:colOff>
      <xdr:row>35</xdr:row>
      <xdr:rowOff>125157</xdr:rowOff>
    </xdr:to>
    <xdr:sp macro="" textlink="">
      <xdr:nvSpPr>
        <xdr:cNvPr id="138" name="円/楕円 137"/>
        <xdr:cNvSpPr/>
      </xdr:nvSpPr>
      <xdr:spPr bwMode="auto">
        <a:xfrm>
          <a:off x="4254500" y="663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135334</xdr:rowOff>
    </xdr:from>
    <xdr:ext cx="762000" cy="259045"/>
    <xdr:sp macro="" textlink="">
      <xdr:nvSpPr>
        <xdr:cNvPr id="139" name="テキスト ボックス 138"/>
        <xdr:cNvSpPr txBox="1"/>
      </xdr:nvSpPr>
      <xdr:spPr>
        <a:xfrm>
          <a:off x="3924300" y="640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228938</xdr:rowOff>
    </xdr:from>
    <xdr:to>
      <xdr:col>3</xdr:col>
      <xdr:colOff>257175</xdr:colOff>
      <xdr:row>34</xdr:row>
      <xdr:rowOff>330538</xdr:rowOff>
    </xdr:to>
    <xdr:sp macro="" textlink="">
      <xdr:nvSpPr>
        <xdr:cNvPr id="140" name="円/楕円 139"/>
        <xdr:cNvSpPr/>
      </xdr:nvSpPr>
      <xdr:spPr bwMode="auto">
        <a:xfrm>
          <a:off x="3556000" y="649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340715</xdr:rowOff>
    </xdr:from>
    <xdr:ext cx="762000" cy="259045"/>
    <xdr:sp macro="" textlink="">
      <xdr:nvSpPr>
        <xdr:cNvPr id="141" name="テキスト ボックス 140"/>
        <xdr:cNvSpPr txBox="1"/>
      </xdr:nvSpPr>
      <xdr:spPr>
        <a:xfrm>
          <a:off x="3225800" y="626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225378</xdr:rowOff>
    </xdr:from>
    <xdr:to>
      <xdr:col>2</xdr:col>
      <xdr:colOff>692150</xdr:colOff>
      <xdr:row>34</xdr:row>
      <xdr:rowOff>326978</xdr:rowOff>
    </xdr:to>
    <xdr:sp macro="" textlink="">
      <xdr:nvSpPr>
        <xdr:cNvPr id="142" name="円/楕円 141"/>
        <xdr:cNvSpPr/>
      </xdr:nvSpPr>
      <xdr:spPr bwMode="auto">
        <a:xfrm>
          <a:off x="2857500" y="649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337155</xdr:rowOff>
    </xdr:from>
    <xdr:ext cx="762000" cy="259045"/>
    <xdr:sp macro="" textlink="">
      <xdr:nvSpPr>
        <xdr:cNvPr id="143" name="テキスト ボックス 142"/>
        <xdr:cNvSpPr txBox="1"/>
      </xdr:nvSpPr>
      <xdr:spPr>
        <a:xfrm>
          <a:off x="2527300" y="626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107696</xdr:rowOff>
    </xdr:from>
    <xdr:to>
      <xdr:col>6</xdr:col>
      <xdr:colOff>511175</xdr:colOff>
      <xdr:row>34</xdr:row>
      <xdr:rowOff>117384</xdr:rowOff>
    </xdr:to>
    <xdr:cxnSp macro="">
      <xdr:nvCxnSpPr>
        <xdr:cNvPr id="63" name="直線コネクタ 62"/>
        <xdr:cNvCxnSpPr/>
      </xdr:nvCxnSpPr>
      <xdr:spPr>
        <a:xfrm flipV="1">
          <a:off x="3797300" y="5936996"/>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117384</xdr:rowOff>
    </xdr:from>
    <xdr:to>
      <xdr:col>5</xdr:col>
      <xdr:colOff>358775</xdr:colOff>
      <xdr:row>34</xdr:row>
      <xdr:rowOff>152970</xdr:rowOff>
    </xdr:to>
    <xdr:cxnSp macro="">
      <xdr:nvCxnSpPr>
        <xdr:cNvPr id="66" name="直線コネクタ 65"/>
        <xdr:cNvCxnSpPr/>
      </xdr:nvCxnSpPr>
      <xdr:spPr>
        <a:xfrm flipV="1">
          <a:off x="2908300" y="5946684"/>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152970</xdr:rowOff>
    </xdr:from>
    <xdr:to>
      <xdr:col>4</xdr:col>
      <xdr:colOff>155575</xdr:colOff>
      <xdr:row>34</xdr:row>
      <xdr:rowOff>163594</xdr:rowOff>
    </xdr:to>
    <xdr:cxnSp macro="">
      <xdr:nvCxnSpPr>
        <xdr:cNvPr id="69" name="直線コネクタ 68"/>
        <xdr:cNvCxnSpPr/>
      </xdr:nvCxnSpPr>
      <xdr:spPr>
        <a:xfrm flipV="1">
          <a:off x="2019300" y="5982270"/>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163594</xdr:rowOff>
    </xdr:from>
    <xdr:to>
      <xdr:col>2</xdr:col>
      <xdr:colOff>638175</xdr:colOff>
      <xdr:row>35</xdr:row>
      <xdr:rowOff>39639</xdr:rowOff>
    </xdr:to>
    <xdr:cxnSp macro="">
      <xdr:nvCxnSpPr>
        <xdr:cNvPr id="72" name="直線コネクタ 71"/>
        <xdr:cNvCxnSpPr/>
      </xdr:nvCxnSpPr>
      <xdr:spPr>
        <a:xfrm flipV="1">
          <a:off x="1130300" y="5992894"/>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56896</xdr:rowOff>
    </xdr:from>
    <xdr:to>
      <xdr:col>6</xdr:col>
      <xdr:colOff>561975</xdr:colOff>
      <xdr:row>34</xdr:row>
      <xdr:rowOff>158496</xdr:rowOff>
    </xdr:to>
    <xdr:sp macro="" textlink="">
      <xdr:nvSpPr>
        <xdr:cNvPr id="82" name="円/楕円 81"/>
        <xdr:cNvSpPr/>
      </xdr:nvSpPr>
      <xdr:spPr>
        <a:xfrm>
          <a:off x="45847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79773</xdr:rowOff>
    </xdr:from>
    <xdr:ext cx="599010" cy="259045"/>
    <xdr:sp macro="" textlink="">
      <xdr:nvSpPr>
        <xdr:cNvPr id="83" name="人件費該当値テキスト"/>
        <xdr:cNvSpPr txBox="1"/>
      </xdr:nvSpPr>
      <xdr:spPr>
        <a:xfrm>
          <a:off x="4686300" y="573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107,940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66584</xdr:rowOff>
    </xdr:from>
    <xdr:to>
      <xdr:col>5</xdr:col>
      <xdr:colOff>409575</xdr:colOff>
      <xdr:row>34</xdr:row>
      <xdr:rowOff>168184</xdr:rowOff>
    </xdr:to>
    <xdr:sp macro="" textlink="">
      <xdr:nvSpPr>
        <xdr:cNvPr id="84" name="円/楕円 83"/>
        <xdr:cNvSpPr/>
      </xdr:nvSpPr>
      <xdr:spPr>
        <a:xfrm>
          <a:off x="3746500" y="58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13261</xdr:rowOff>
    </xdr:from>
    <xdr:ext cx="599010" cy="259045"/>
    <xdr:sp macro="" textlink="">
      <xdr:nvSpPr>
        <xdr:cNvPr id="85" name="テキスト ボックス 84"/>
        <xdr:cNvSpPr txBox="1"/>
      </xdr:nvSpPr>
      <xdr:spPr>
        <a:xfrm>
          <a:off x="3497794" y="567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107,050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102170</xdr:rowOff>
    </xdr:from>
    <xdr:to>
      <xdr:col>4</xdr:col>
      <xdr:colOff>206375</xdr:colOff>
      <xdr:row>35</xdr:row>
      <xdr:rowOff>32320</xdr:rowOff>
    </xdr:to>
    <xdr:sp macro="" textlink="">
      <xdr:nvSpPr>
        <xdr:cNvPr id="86" name="円/楕円 85"/>
        <xdr:cNvSpPr/>
      </xdr:nvSpPr>
      <xdr:spPr>
        <a:xfrm>
          <a:off x="2857500" y="59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48847</xdr:rowOff>
    </xdr:from>
    <xdr:ext cx="599010" cy="259045"/>
    <xdr:sp macro="" textlink="">
      <xdr:nvSpPr>
        <xdr:cNvPr id="87" name="テキスト ボックス 86"/>
        <xdr:cNvSpPr txBox="1"/>
      </xdr:nvSpPr>
      <xdr:spPr>
        <a:xfrm>
          <a:off x="2608794" y="57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112794</xdr:rowOff>
    </xdr:from>
    <xdr:to>
      <xdr:col>3</xdr:col>
      <xdr:colOff>3175</xdr:colOff>
      <xdr:row>35</xdr:row>
      <xdr:rowOff>42944</xdr:rowOff>
    </xdr:to>
    <xdr:sp macro="" textlink="">
      <xdr:nvSpPr>
        <xdr:cNvPr id="88" name="円/楕円 87"/>
        <xdr:cNvSpPr/>
      </xdr:nvSpPr>
      <xdr:spPr>
        <a:xfrm>
          <a:off x="1968500" y="59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59471</xdr:rowOff>
    </xdr:from>
    <xdr:ext cx="599010" cy="259045"/>
    <xdr:sp macro="" textlink="">
      <xdr:nvSpPr>
        <xdr:cNvPr id="89" name="テキスト ボックス 88"/>
        <xdr:cNvSpPr txBox="1"/>
      </xdr:nvSpPr>
      <xdr:spPr>
        <a:xfrm>
          <a:off x="1719794" y="571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160289</xdr:rowOff>
    </xdr:from>
    <xdr:to>
      <xdr:col>1</xdr:col>
      <xdr:colOff>485775</xdr:colOff>
      <xdr:row>35</xdr:row>
      <xdr:rowOff>90439</xdr:rowOff>
    </xdr:to>
    <xdr:sp macro="" textlink="">
      <xdr:nvSpPr>
        <xdr:cNvPr id="90" name="円/楕円 89"/>
        <xdr:cNvSpPr/>
      </xdr:nvSpPr>
      <xdr:spPr>
        <a:xfrm>
          <a:off x="1079500" y="5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106966</xdr:rowOff>
    </xdr:from>
    <xdr:ext cx="534377" cy="259045"/>
    <xdr:sp macro="" textlink="">
      <xdr:nvSpPr>
        <xdr:cNvPr id="91" name="テキスト ボックス 90"/>
        <xdr:cNvSpPr txBox="1"/>
      </xdr:nvSpPr>
      <xdr:spPr>
        <a:xfrm>
          <a:off x="863111" y="57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55537</xdr:rowOff>
    </xdr:from>
    <xdr:to>
      <xdr:col>6</xdr:col>
      <xdr:colOff>511175</xdr:colOff>
      <xdr:row>58</xdr:row>
      <xdr:rowOff>91641</xdr:rowOff>
    </xdr:to>
    <xdr:cxnSp macro="">
      <xdr:nvCxnSpPr>
        <xdr:cNvPr id="121" name="直線コネクタ 120"/>
        <xdr:cNvCxnSpPr/>
      </xdr:nvCxnSpPr>
      <xdr:spPr>
        <a:xfrm>
          <a:off x="3797300" y="9999637"/>
          <a:ext cx="8382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55537</xdr:rowOff>
    </xdr:from>
    <xdr:to>
      <xdr:col>5</xdr:col>
      <xdr:colOff>358775</xdr:colOff>
      <xdr:row>58</xdr:row>
      <xdr:rowOff>83228</xdr:rowOff>
    </xdr:to>
    <xdr:cxnSp macro="">
      <xdr:nvCxnSpPr>
        <xdr:cNvPr id="124" name="直線コネクタ 123"/>
        <xdr:cNvCxnSpPr/>
      </xdr:nvCxnSpPr>
      <xdr:spPr>
        <a:xfrm flipV="1">
          <a:off x="2908300" y="9999637"/>
          <a:ext cx="8890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83228</xdr:rowOff>
    </xdr:from>
    <xdr:to>
      <xdr:col>4</xdr:col>
      <xdr:colOff>155575</xdr:colOff>
      <xdr:row>58</xdr:row>
      <xdr:rowOff>83495</xdr:rowOff>
    </xdr:to>
    <xdr:cxnSp macro="">
      <xdr:nvCxnSpPr>
        <xdr:cNvPr id="127" name="直線コネクタ 126"/>
        <xdr:cNvCxnSpPr/>
      </xdr:nvCxnSpPr>
      <xdr:spPr>
        <a:xfrm flipV="1">
          <a:off x="2019300" y="100273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83495</xdr:rowOff>
    </xdr:from>
    <xdr:to>
      <xdr:col>2</xdr:col>
      <xdr:colOff>638175</xdr:colOff>
      <xdr:row>59</xdr:row>
      <xdr:rowOff>3714</xdr:rowOff>
    </xdr:to>
    <xdr:cxnSp macro="">
      <xdr:nvCxnSpPr>
        <xdr:cNvPr id="130" name="直線コネクタ 129"/>
        <xdr:cNvCxnSpPr/>
      </xdr:nvCxnSpPr>
      <xdr:spPr>
        <a:xfrm flipV="1">
          <a:off x="1130300" y="10027595"/>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40841</xdr:rowOff>
    </xdr:from>
    <xdr:to>
      <xdr:col>6</xdr:col>
      <xdr:colOff>561975</xdr:colOff>
      <xdr:row>58</xdr:row>
      <xdr:rowOff>142441</xdr:rowOff>
    </xdr:to>
    <xdr:sp macro="" textlink="">
      <xdr:nvSpPr>
        <xdr:cNvPr id="140" name="円/楕円 139"/>
        <xdr:cNvSpPr/>
      </xdr:nvSpPr>
      <xdr:spPr>
        <a:xfrm>
          <a:off x="4584700" y="99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19268</xdr:rowOff>
    </xdr:from>
    <xdr:ext cx="534377" cy="259045"/>
    <xdr:sp macro="" textlink="">
      <xdr:nvSpPr>
        <xdr:cNvPr id="141" name="物件費該当値テキスト"/>
        <xdr:cNvSpPr txBox="1"/>
      </xdr:nvSpPr>
      <xdr:spPr>
        <a:xfrm>
          <a:off x="4686300" y="99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4737</xdr:rowOff>
    </xdr:from>
    <xdr:to>
      <xdr:col>5</xdr:col>
      <xdr:colOff>409575</xdr:colOff>
      <xdr:row>58</xdr:row>
      <xdr:rowOff>106337</xdr:rowOff>
    </xdr:to>
    <xdr:sp macro="" textlink="">
      <xdr:nvSpPr>
        <xdr:cNvPr id="142" name="円/楕円 141"/>
        <xdr:cNvSpPr/>
      </xdr:nvSpPr>
      <xdr:spPr>
        <a:xfrm>
          <a:off x="3746500" y="99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97464</xdr:rowOff>
    </xdr:from>
    <xdr:ext cx="534377" cy="259045"/>
    <xdr:sp macro="" textlink="">
      <xdr:nvSpPr>
        <xdr:cNvPr id="143" name="テキスト ボックス 142"/>
        <xdr:cNvSpPr txBox="1"/>
      </xdr:nvSpPr>
      <xdr:spPr>
        <a:xfrm>
          <a:off x="3530111" y="100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32428</xdr:rowOff>
    </xdr:from>
    <xdr:to>
      <xdr:col>4</xdr:col>
      <xdr:colOff>206375</xdr:colOff>
      <xdr:row>58</xdr:row>
      <xdr:rowOff>134028</xdr:rowOff>
    </xdr:to>
    <xdr:sp macro="" textlink="">
      <xdr:nvSpPr>
        <xdr:cNvPr id="144" name="円/楕円 143"/>
        <xdr:cNvSpPr/>
      </xdr:nvSpPr>
      <xdr:spPr>
        <a:xfrm>
          <a:off x="2857500" y="99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125155</xdr:rowOff>
    </xdr:from>
    <xdr:ext cx="534377" cy="259045"/>
    <xdr:sp macro="" textlink="">
      <xdr:nvSpPr>
        <xdr:cNvPr id="145" name="テキスト ボックス 144"/>
        <xdr:cNvSpPr txBox="1"/>
      </xdr:nvSpPr>
      <xdr:spPr>
        <a:xfrm>
          <a:off x="2641111" y="100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32695</xdr:rowOff>
    </xdr:from>
    <xdr:to>
      <xdr:col>3</xdr:col>
      <xdr:colOff>3175</xdr:colOff>
      <xdr:row>58</xdr:row>
      <xdr:rowOff>134295</xdr:rowOff>
    </xdr:to>
    <xdr:sp macro="" textlink="">
      <xdr:nvSpPr>
        <xdr:cNvPr id="146" name="円/楕円 145"/>
        <xdr:cNvSpPr/>
      </xdr:nvSpPr>
      <xdr:spPr>
        <a:xfrm>
          <a:off x="1968500" y="99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125422</xdr:rowOff>
    </xdr:from>
    <xdr:ext cx="534377" cy="259045"/>
    <xdr:sp macro="" textlink="">
      <xdr:nvSpPr>
        <xdr:cNvPr id="147" name="テキスト ボックス 146"/>
        <xdr:cNvSpPr txBox="1"/>
      </xdr:nvSpPr>
      <xdr:spPr>
        <a:xfrm>
          <a:off x="1752111" y="1006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124364</xdr:rowOff>
    </xdr:from>
    <xdr:to>
      <xdr:col>1</xdr:col>
      <xdr:colOff>485775</xdr:colOff>
      <xdr:row>59</xdr:row>
      <xdr:rowOff>54514</xdr:rowOff>
    </xdr:to>
    <xdr:sp macro="" textlink="">
      <xdr:nvSpPr>
        <xdr:cNvPr id="148" name="円/楕円 147"/>
        <xdr:cNvSpPr/>
      </xdr:nvSpPr>
      <xdr:spPr>
        <a:xfrm>
          <a:off x="1079500" y="10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45641</xdr:rowOff>
    </xdr:from>
    <xdr:ext cx="534377" cy="259045"/>
    <xdr:sp macro="" textlink="">
      <xdr:nvSpPr>
        <xdr:cNvPr id="149" name="テキスト ボックス 148"/>
        <xdr:cNvSpPr txBox="1"/>
      </xdr:nvSpPr>
      <xdr:spPr>
        <a:xfrm>
          <a:off x="863111" y="101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95146</xdr:rowOff>
    </xdr:from>
    <xdr:to>
      <xdr:col>6</xdr:col>
      <xdr:colOff>511175</xdr:colOff>
      <xdr:row>78</xdr:row>
      <xdr:rowOff>97775</xdr:rowOff>
    </xdr:to>
    <xdr:cxnSp macro="">
      <xdr:nvCxnSpPr>
        <xdr:cNvPr id="176" name="直線コネクタ 175"/>
        <xdr:cNvCxnSpPr/>
      </xdr:nvCxnSpPr>
      <xdr:spPr>
        <a:xfrm>
          <a:off x="3797300" y="1346824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61633</xdr:rowOff>
    </xdr:from>
    <xdr:to>
      <xdr:col>5</xdr:col>
      <xdr:colOff>358775</xdr:colOff>
      <xdr:row>78</xdr:row>
      <xdr:rowOff>95146</xdr:rowOff>
    </xdr:to>
    <xdr:cxnSp macro="">
      <xdr:nvCxnSpPr>
        <xdr:cNvPr id="179" name="直線コネクタ 178"/>
        <xdr:cNvCxnSpPr/>
      </xdr:nvCxnSpPr>
      <xdr:spPr>
        <a:xfrm>
          <a:off x="2908300" y="13434733"/>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61633</xdr:rowOff>
    </xdr:from>
    <xdr:to>
      <xdr:col>4</xdr:col>
      <xdr:colOff>155575</xdr:colOff>
      <xdr:row>78</xdr:row>
      <xdr:rowOff>99512</xdr:rowOff>
    </xdr:to>
    <xdr:cxnSp macro="">
      <xdr:nvCxnSpPr>
        <xdr:cNvPr id="182" name="直線コネクタ 181"/>
        <xdr:cNvCxnSpPr/>
      </xdr:nvCxnSpPr>
      <xdr:spPr>
        <a:xfrm flipV="1">
          <a:off x="2019300" y="13434733"/>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99512</xdr:rowOff>
    </xdr:from>
    <xdr:to>
      <xdr:col>2</xdr:col>
      <xdr:colOff>638175</xdr:colOff>
      <xdr:row>78</xdr:row>
      <xdr:rowOff>123904</xdr:rowOff>
    </xdr:to>
    <xdr:cxnSp macro="">
      <xdr:nvCxnSpPr>
        <xdr:cNvPr id="185" name="直線コネクタ 184"/>
        <xdr:cNvCxnSpPr/>
      </xdr:nvCxnSpPr>
      <xdr:spPr>
        <a:xfrm flipV="1">
          <a:off x="1130300" y="13472612"/>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82188</xdr:rowOff>
    </xdr:from>
    <xdr:ext cx="469744" cy="259045"/>
    <xdr:sp macro="" textlink="">
      <xdr:nvSpPr>
        <xdr:cNvPr id="187" name="テキスト ボックス 186"/>
        <xdr:cNvSpPr txBox="1"/>
      </xdr:nvSpPr>
      <xdr:spPr>
        <a:xfrm>
          <a:off x="1784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82600</xdr:rowOff>
    </xdr:from>
    <xdr:ext cx="469744" cy="259045"/>
    <xdr:sp macro="" textlink="">
      <xdr:nvSpPr>
        <xdr:cNvPr id="189" name="テキスト ボックス 188"/>
        <xdr:cNvSpPr txBox="1"/>
      </xdr:nvSpPr>
      <xdr:spPr>
        <a:xfrm>
          <a:off x="895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46975</xdr:rowOff>
    </xdr:from>
    <xdr:to>
      <xdr:col>6</xdr:col>
      <xdr:colOff>561975</xdr:colOff>
      <xdr:row>78</xdr:row>
      <xdr:rowOff>148575</xdr:rowOff>
    </xdr:to>
    <xdr:sp macro="" textlink="">
      <xdr:nvSpPr>
        <xdr:cNvPr id="195" name="円/楕円 194"/>
        <xdr:cNvSpPr/>
      </xdr:nvSpPr>
      <xdr:spPr>
        <a:xfrm>
          <a:off x="45847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133352</xdr:rowOff>
    </xdr:from>
    <xdr:ext cx="469744" cy="259045"/>
    <xdr:sp macro="" textlink="">
      <xdr:nvSpPr>
        <xdr:cNvPr id="196" name="維持補修費該当値テキスト"/>
        <xdr:cNvSpPr txBox="1"/>
      </xdr:nvSpPr>
      <xdr:spPr>
        <a:xfrm>
          <a:off x="4686300" y="1333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44346</xdr:rowOff>
    </xdr:from>
    <xdr:to>
      <xdr:col>5</xdr:col>
      <xdr:colOff>409575</xdr:colOff>
      <xdr:row>78</xdr:row>
      <xdr:rowOff>145946</xdr:rowOff>
    </xdr:to>
    <xdr:sp macro="" textlink="">
      <xdr:nvSpPr>
        <xdr:cNvPr id="197" name="円/楕円 196"/>
        <xdr:cNvSpPr/>
      </xdr:nvSpPr>
      <xdr:spPr>
        <a:xfrm>
          <a:off x="3746500" y="134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137073</xdr:rowOff>
    </xdr:from>
    <xdr:ext cx="469744" cy="259045"/>
    <xdr:sp macro="" textlink="">
      <xdr:nvSpPr>
        <xdr:cNvPr id="198" name="テキスト ボックス 197"/>
        <xdr:cNvSpPr txBox="1"/>
      </xdr:nvSpPr>
      <xdr:spPr>
        <a:xfrm>
          <a:off x="3562427" y="1351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10833</xdr:rowOff>
    </xdr:from>
    <xdr:to>
      <xdr:col>4</xdr:col>
      <xdr:colOff>206375</xdr:colOff>
      <xdr:row>78</xdr:row>
      <xdr:rowOff>112433</xdr:rowOff>
    </xdr:to>
    <xdr:sp macro="" textlink="">
      <xdr:nvSpPr>
        <xdr:cNvPr id="199" name="円/楕円 198"/>
        <xdr:cNvSpPr/>
      </xdr:nvSpPr>
      <xdr:spPr>
        <a:xfrm>
          <a:off x="2857500" y="133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103560</xdr:rowOff>
    </xdr:from>
    <xdr:ext cx="469744" cy="259045"/>
    <xdr:sp macro="" textlink="">
      <xdr:nvSpPr>
        <xdr:cNvPr id="200" name="テキスト ボックス 199"/>
        <xdr:cNvSpPr txBox="1"/>
      </xdr:nvSpPr>
      <xdr:spPr>
        <a:xfrm>
          <a:off x="2673427" y="1347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48712</xdr:rowOff>
    </xdr:from>
    <xdr:to>
      <xdr:col>3</xdr:col>
      <xdr:colOff>3175</xdr:colOff>
      <xdr:row>78</xdr:row>
      <xdr:rowOff>150312</xdr:rowOff>
    </xdr:to>
    <xdr:sp macro="" textlink="">
      <xdr:nvSpPr>
        <xdr:cNvPr id="201" name="円/楕円 200"/>
        <xdr:cNvSpPr/>
      </xdr:nvSpPr>
      <xdr:spPr>
        <a:xfrm>
          <a:off x="1968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141439</xdr:rowOff>
    </xdr:from>
    <xdr:ext cx="469744" cy="259045"/>
    <xdr:sp macro="" textlink="">
      <xdr:nvSpPr>
        <xdr:cNvPr id="202" name="テキスト ボックス 201"/>
        <xdr:cNvSpPr txBox="1"/>
      </xdr:nvSpPr>
      <xdr:spPr>
        <a:xfrm>
          <a:off x="1784427" y="135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73104</xdr:rowOff>
    </xdr:from>
    <xdr:to>
      <xdr:col>1</xdr:col>
      <xdr:colOff>485775</xdr:colOff>
      <xdr:row>79</xdr:row>
      <xdr:rowOff>3254</xdr:rowOff>
    </xdr:to>
    <xdr:sp macro="" textlink="">
      <xdr:nvSpPr>
        <xdr:cNvPr id="203" name="円/楕円 202"/>
        <xdr:cNvSpPr/>
      </xdr:nvSpPr>
      <xdr:spPr>
        <a:xfrm>
          <a:off x="1079500" y="134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165831</xdr:rowOff>
    </xdr:from>
    <xdr:ext cx="378565" cy="259045"/>
    <xdr:sp macro="" textlink="">
      <xdr:nvSpPr>
        <xdr:cNvPr id="204" name="テキスト ボックス 203"/>
        <xdr:cNvSpPr txBox="1"/>
      </xdr:nvSpPr>
      <xdr:spPr>
        <a:xfrm>
          <a:off x="941017" y="13538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63672</xdr:rowOff>
    </xdr:from>
    <xdr:to>
      <xdr:col>6</xdr:col>
      <xdr:colOff>511175</xdr:colOff>
      <xdr:row>98</xdr:row>
      <xdr:rowOff>138348</xdr:rowOff>
    </xdr:to>
    <xdr:cxnSp macro="">
      <xdr:nvCxnSpPr>
        <xdr:cNvPr id="234" name="直線コネクタ 233"/>
        <xdr:cNvCxnSpPr/>
      </xdr:nvCxnSpPr>
      <xdr:spPr>
        <a:xfrm flipV="1">
          <a:off x="3797300" y="16865772"/>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120231</xdr:rowOff>
    </xdr:from>
    <xdr:to>
      <xdr:col>5</xdr:col>
      <xdr:colOff>358775</xdr:colOff>
      <xdr:row>98</xdr:row>
      <xdr:rowOff>138348</xdr:rowOff>
    </xdr:to>
    <xdr:cxnSp macro="">
      <xdr:nvCxnSpPr>
        <xdr:cNvPr id="237" name="直線コネクタ 236"/>
        <xdr:cNvCxnSpPr/>
      </xdr:nvCxnSpPr>
      <xdr:spPr>
        <a:xfrm>
          <a:off x="2908300" y="16922331"/>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120231</xdr:rowOff>
    </xdr:from>
    <xdr:to>
      <xdr:col>4</xdr:col>
      <xdr:colOff>155575</xdr:colOff>
      <xdr:row>99</xdr:row>
      <xdr:rowOff>32849</xdr:rowOff>
    </xdr:to>
    <xdr:cxnSp macro="">
      <xdr:nvCxnSpPr>
        <xdr:cNvPr id="240" name="直線コネクタ 239"/>
        <xdr:cNvCxnSpPr/>
      </xdr:nvCxnSpPr>
      <xdr:spPr>
        <a:xfrm flipV="1">
          <a:off x="2019300" y="16922331"/>
          <a:ext cx="889000" cy="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2" name="テキスト ボックス 241"/>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32849</xdr:rowOff>
    </xdr:from>
    <xdr:to>
      <xdr:col>2</xdr:col>
      <xdr:colOff>638175</xdr:colOff>
      <xdr:row>99</xdr:row>
      <xdr:rowOff>61633</xdr:rowOff>
    </xdr:to>
    <xdr:cxnSp macro="">
      <xdr:nvCxnSpPr>
        <xdr:cNvPr id="243" name="直線コネクタ 242"/>
        <xdr:cNvCxnSpPr/>
      </xdr:nvCxnSpPr>
      <xdr:spPr>
        <a:xfrm flipV="1">
          <a:off x="1130300" y="17006399"/>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5" name="テキスト ボックス 244"/>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12872</xdr:rowOff>
    </xdr:from>
    <xdr:to>
      <xdr:col>6</xdr:col>
      <xdr:colOff>561975</xdr:colOff>
      <xdr:row>98</xdr:row>
      <xdr:rowOff>114472</xdr:rowOff>
    </xdr:to>
    <xdr:sp macro="" textlink="">
      <xdr:nvSpPr>
        <xdr:cNvPr id="253" name="円/楕円 252"/>
        <xdr:cNvSpPr/>
      </xdr:nvSpPr>
      <xdr:spPr>
        <a:xfrm>
          <a:off x="45847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162749</xdr:rowOff>
    </xdr:from>
    <xdr:ext cx="534377" cy="259045"/>
    <xdr:sp macro="" textlink="">
      <xdr:nvSpPr>
        <xdr:cNvPr id="254" name="扶助費該当値テキスト"/>
        <xdr:cNvSpPr txBox="1"/>
      </xdr:nvSpPr>
      <xdr:spPr>
        <a:xfrm>
          <a:off x="4686300" y="167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87548</xdr:rowOff>
    </xdr:from>
    <xdr:to>
      <xdr:col>5</xdr:col>
      <xdr:colOff>409575</xdr:colOff>
      <xdr:row>99</xdr:row>
      <xdr:rowOff>17698</xdr:rowOff>
    </xdr:to>
    <xdr:sp macro="" textlink="">
      <xdr:nvSpPr>
        <xdr:cNvPr id="255" name="円/楕円 254"/>
        <xdr:cNvSpPr/>
      </xdr:nvSpPr>
      <xdr:spPr>
        <a:xfrm>
          <a:off x="3746500" y="168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8825</xdr:rowOff>
    </xdr:from>
    <xdr:ext cx="534377" cy="259045"/>
    <xdr:sp macro="" textlink="">
      <xdr:nvSpPr>
        <xdr:cNvPr id="256" name="テキスト ボックス 255"/>
        <xdr:cNvSpPr txBox="1"/>
      </xdr:nvSpPr>
      <xdr:spPr>
        <a:xfrm>
          <a:off x="3530111" y="169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69431</xdr:rowOff>
    </xdr:from>
    <xdr:to>
      <xdr:col>4</xdr:col>
      <xdr:colOff>206375</xdr:colOff>
      <xdr:row>98</xdr:row>
      <xdr:rowOff>171031</xdr:rowOff>
    </xdr:to>
    <xdr:sp macro="" textlink="">
      <xdr:nvSpPr>
        <xdr:cNvPr id="257" name="円/楕円 256"/>
        <xdr:cNvSpPr/>
      </xdr:nvSpPr>
      <xdr:spPr>
        <a:xfrm>
          <a:off x="2857500" y="168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162158</xdr:rowOff>
    </xdr:from>
    <xdr:ext cx="534377" cy="259045"/>
    <xdr:sp macro="" textlink="">
      <xdr:nvSpPr>
        <xdr:cNvPr id="258" name="テキスト ボックス 257"/>
        <xdr:cNvSpPr txBox="1"/>
      </xdr:nvSpPr>
      <xdr:spPr>
        <a:xfrm>
          <a:off x="2641111" y="169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153499</xdr:rowOff>
    </xdr:from>
    <xdr:to>
      <xdr:col>3</xdr:col>
      <xdr:colOff>3175</xdr:colOff>
      <xdr:row>99</xdr:row>
      <xdr:rowOff>83649</xdr:rowOff>
    </xdr:to>
    <xdr:sp macro="" textlink="">
      <xdr:nvSpPr>
        <xdr:cNvPr id="259" name="円/楕円 258"/>
        <xdr:cNvSpPr/>
      </xdr:nvSpPr>
      <xdr:spPr>
        <a:xfrm>
          <a:off x="1968500" y="1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74776</xdr:rowOff>
    </xdr:from>
    <xdr:ext cx="534377" cy="259045"/>
    <xdr:sp macro="" textlink="">
      <xdr:nvSpPr>
        <xdr:cNvPr id="260" name="テキスト ボックス 259"/>
        <xdr:cNvSpPr txBox="1"/>
      </xdr:nvSpPr>
      <xdr:spPr>
        <a:xfrm>
          <a:off x="1752111" y="170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10833</xdr:rowOff>
    </xdr:from>
    <xdr:to>
      <xdr:col>1</xdr:col>
      <xdr:colOff>485775</xdr:colOff>
      <xdr:row>99</xdr:row>
      <xdr:rowOff>112433</xdr:rowOff>
    </xdr:to>
    <xdr:sp macro="" textlink="">
      <xdr:nvSpPr>
        <xdr:cNvPr id="261" name="円/楕円 260"/>
        <xdr:cNvSpPr/>
      </xdr:nvSpPr>
      <xdr:spPr>
        <a:xfrm>
          <a:off x="1079500" y="169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103560</xdr:rowOff>
    </xdr:from>
    <xdr:ext cx="534377" cy="259045"/>
    <xdr:sp macro="" textlink="">
      <xdr:nvSpPr>
        <xdr:cNvPr id="262" name="テキスト ボックス 261"/>
        <xdr:cNvSpPr txBox="1"/>
      </xdr:nvSpPr>
      <xdr:spPr>
        <a:xfrm>
          <a:off x="863111" y="170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99393</xdr:rowOff>
    </xdr:from>
    <xdr:to>
      <xdr:col>15</xdr:col>
      <xdr:colOff>180975</xdr:colOff>
      <xdr:row>36</xdr:row>
      <xdr:rowOff>134186</xdr:rowOff>
    </xdr:to>
    <xdr:cxnSp macro="">
      <xdr:nvCxnSpPr>
        <xdr:cNvPr id="289" name="直線コネクタ 288"/>
        <xdr:cNvCxnSpPr/>
      </xdr:nvCxnSpPr>
      <xdr:spPr>
        <a:xfrm>
          <a:off x="9639300" y="6271593"/>
          <a:ext cx="8382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99393</xdr:rowOff>
    </xdr:from>
    <xdr:to>
      <xdr:col>14</xdr:col>
      <xdr:colOff>28575</xdr:colOff>
      <xdr:row>36</xdr:row>
      <xdr:rowOff>133363</xdr:rowOff>
    </xdr:to>
    <xdr:cxnSp macro="">
      <xdr:nvCxnSpPr>
        <xdr:cNvPr id="292" name="直線コネクタ 291"/>
        <xdr:cNvCxnSpPr/>
      </xdr:nvCxnSpPr>
      <xdr:spPr>
        <a:xfrm flipV="1">
          <a:off x="8750300" y="6271593"/>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133363</xdr:rowOff>
    </xdr:from>
    <xdr:to>
      <xdr:col>12</xdr:col>
      <xdr:colOff>511175</xdr:colOff>
      <xdr:row>37</xdr:row>
      <xdr:rowOff>12219</xdr:rowOff>
    </xdr:to>
    <xdr:cxnSp macro="">
      <xdr:nvCxnSpPr>
        <xdr:cNvPr id="295" name="直線コネクタ 294"/>
        <xdr:cNvCxnSpPr/>
      </xdr:nvCxnSpPr>
      <xdr:spPr>
        <a:xfrm flipV="1">
          <a:off x="7861300" y="6305563"/>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12219</xdr:rowOff>
    </xdr:from>
    <xdr:to>
      <xdr:col>11</xdr:col>
      <xdr:colOff>307975</xdr:colOff>
      <xdr:row>37</xdr:row>
      <xdr:rowOff>28884</xdr:rowOff>
    </xdr:to>
    <xdr:cxnSp macro="">
      <xdr:nvCxnSpPr>
        <xdr:cNvPr id="298" name="直線コネクタ 297"/>
        <xdr:cNvCxnSpPr/>
      </xdr:nvCxnSpPr>
      <xdr:spPr>
        <a:xfrm flipV="1">
          <a:off x="6972300" y="635586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62049</xdr:rowOff>
    </xdr:from>
    <xdr:ext cx="534377" cy="259045"/>
    <xdr:sp macro="" textlink="">
      <xdr:nvSpPr>
        <xdr:cNvPr id="300" name="テキスト ボックス 299"/>
        <xdr:cNvSpPr txBox="1"/>
      </xdr:nvSpPr>
      <xdr:spPr>
        <a:xfrm>
          <a:off x="7594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85165</xdr:rowOff>
    </xdr:from>
    <xdr:ext cx="534377" cy="259045"/>
    <xdr:sp macro="" textlink="">
      <xdr:nvSpPr>
        <xdr:cNvPr id="302" name="テキスト ボックス 301"/>
        <xdr:cNvSpPr txBox="1"/>
      </xdr:nvSpPr>
      <xdr:spPr>
        <a:xfrm>
          <a:off x="6705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83386</xdr:rowOff>
    </xdr:from>
    <xdr:to>
      <xdr:col>15</xdr:col>
      <xdr:colOff>231775</xdr:colOff>
      <xdr:row>37</xdr:row>
      <xdr:rowOff>13536</xdr:rowOff>
    </xdr:to>
    <xdr:sp macro="" textlink="">
      <xdr:nvSpPr>
        <xdr:cNvPr id="308" name="円/楕円 307"/>
        <xdr:cNvSpPr/>
      </xdr:nvSpPr>
      <xdr:spPr>
        <a:xfrm>
          <a:off x="10426700" y="6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61813</xdr:rowOff>
    </xdr:from>
    <xdr:ext cx="534377" cy="259045"/>
    <xdr:sp macro="" textlink="">
      <xdr:nvSpPr>
        <xdr:cNvPr id="309" name="補助費等該当値テキスト"/>
        <xdr:cNvSpPr txBox="1"/>
      </xdr:nvSpPr>
      <xdr:spPr>
        <a:xfrm>
          <a:off x="10528300" y="62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76,206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48593</xdr:rowOff>
    </xdr:from>
    <xdr:to>
      <xdr:col>14</xdr:col>
      <xdr:colOff>79375</xdr:colOff>
      <xdr:row>36</xdr:row>
      <xdr:rowOff>150193</xdr:rowOff>
    </xdr:to>
    <xdr:sp macro="" textlink="">
      <xdr:nvSpPr>
        <xdr:cNvPr id="310" name="円/楕円 309"/>
        <xdr:cNvSpPr/>
      </xdr:nvSpPr>
      <xdr:spPr>
        <a:xfrm>
          <a:off x="9588500" y="6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166720</xdr:rowOff>
    </xdr:from>
    <xdr:ext cx="534377" cy="259045"/>
    <xdr:sp macro="" textlink="">
      <xdr:nvSpPr>
        <xdr:cNvPr id="311" name="テキスト ボックス 310"/>
        <xdr:cNvSpPr txBox="1"/>
      </xdr:nvSpPr>
      <xdr:spPr>
        <a:xfrm>
          <a:off x="9372111" y="59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82563</xdr:rowOff>
    </xdr:from>
    <xdr:to>
      <xdr:col>12</xdr:col>
      <xdr:colOff>561975</xdr:colOff>
      <xdr:row>37</xdr:row>
      <xdr:rowOff>12713</xdr:rowOff>
    </xdr:to>
    <xdr:sp macro="" textlink="">
      <xdr:nvSpPr>
        <xdr:cNvPr id="312" name="円/楕円 311"/>
        <xdr:cNvSpPr/>
      </xdr:nvSpPr>
      <xdr:spPr>
        <a:xfrm>
          <a:off x="8699500" y="62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29240</xdr:rowOff>
    </xdr:from>
    <xdr:ext cx="534377" cy="259045"/>
    <xdr:sp macro="" textlink="">
      <xdr:nvSpPr>
        <xdr:cNvPr id="313" name="テキスト ボックス 312"/>
        <xdr:cNvSpPr txBox="1"/>
      </xdr:nvSpPr>
      <xdr:spPr>
        <a:xfrm>
          <a:off x="8483111" y="60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132869</xdr:rowOff>
    </xdr:from>
    <xdr:to>
      <xdr:col>11</xdr:col>
      <xdr:colOff>358775</xdr:colOff>
      <xdr:row>37</xdr:row>
      <xdr:rowOff>63019</xdr:rowOff>
    </xdr:to>
    <xdr:sp macro="" textlink="">
      <xdr:nvSpPr>
        <xdr:cNvPr id="314" name="円/楕円 313"/>
        <xdr:cNvSpPr/>
      </xdr:nvSpPr>
      <xdr:spPr>
        <a:xfrm>
          <a:off x="7810500" y="630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54146</xdr:rowOff>
    </xdr:from>
    <xdr:ext cx="534377" cy="259045"/>
    <xdr:sp macro="" textlink="">
      <xdr:nvSpPr>
        <xdr:cNvPr id="315" name="テキスト ボックス 314"/>
        <xdr:cNvSpPr txBox="1"/>
      </xdr:nvSpPr>
      <xdr:spPr>
        <a:xfrm>
          <a:off x="7594111" y="63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149534</xdr:rowOff>
    </xdr:from>
    <xdr:to>
      <xdr:col>10</xdr:col>
      <xdr:colOff>155575</xdr:colOff>
      <xdr:row>37</xdr:row>
      <xdr:rowOff>79684</xdr:rowOff>
    </xdr:to>
    <xdr:sp macro="" textlink="">
      <xdr:nvSpPr>
        <xdr:cNvPr id="316" name="円/楕円 315"/>
        <xdr:cNvSpPr/>
      </xdr:nvSpPr>
      <xdr:spPr>
        <a:xfrm>
          <a:off x="6921500" y="63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70811</xdr:rowOff>
    </xdr:from>
    <xdr:ext cx="534377" cy="259045"/>
    <xdr:sp macro="" textlink="">
      <xdr:nvSpPr>
        <xdr:cNvPr id="317" name="テキスト ボックス 316"/>
        <xdr:cNvSpPr txBox="1"/>
      </xdr:nvSpPr>
      <xdr:spPr>
        <a:xfrm>
          <a:off x="6705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126675</xdr:rowOff>
    </xdr:from>
    <xdr:to>
      <xdr:col>15</xdr:col>
      <xdr:colOff>180975</xdr:colOff>
      <xdr:row>59</xdr:row>
      <xdr:rowOff>14130</xdr:rowOff>
    </xdr:to>
    <xdr:cxnSp macro="">
      <xdr:nvCxnSpPr>
        <xdr:cNvPr id="346" name="直線コネクタ 345"/>
        <xdr:cNvCxnSpPr/>
      </xdr:nvCxnSpPr>
      <xdr:spPr>
        <a:xfrm>
          <a:off x="9639300" y="10070775"/>
          <a:ext cx="838200" cy="5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126675</xdr:rowOff>
    </xdr:from>
    <xdr:to>
      <xdr:col>14</xdr:col>
      <xdr:colOff>28575</xdr:colOff>
      <xdr:row>58</xdr:row>
      <xdr:rowOff>133760</xdr:rowOff>
    </xdr:to>
    <xdr:cxnSp macro="">
      <xdr:nvCxnSpPr>
        <xdr:cNvPr id="349" name="直線コネクタ 348"/>
        <xdr:cNvCxnSpPr/>
      </xdr:nvCxnSpPr>
      <xdr:spPr>
        <a:xfrm flipV="1">
          <a:off x="8750300" y="10070775"/>
          <a:ext cx="889000" cy="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133760</xdr:rowOff>
    </xdr:from>
    <xdr:to>
      <xdr:col>12</xdr:col>
      <xdr:colOff>511175</xdr:colOff>
      <xdr:row>58</xdr:row>
      <xdr:rowOff>169363</xdr:rowOff>
    </xdr:to>
    <xdr:cxnSp macro="">
      <xdr:nvCxnSpPr>
        <xdr:cNvPr id="352" name="直線コネクタ 351"/>
        <xdr:cNvCxnSpPr/>
      </xdr:nvCxnSpPr>
      <xdr:spPr>
        <a:xfrm flipV="1">
          <a:off x="7861300" y="10077860"/>
          <a:ext cx="889000" cy="3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169363</xdr:rowOff>
    </xdr:from>
    <xdr:to>
      <xdr:col>11</xdr:col>
      <xdr:colOff>307975</xdr:colOff>
      <xdr:row>59</xdr:row>
      <xdr:rowOff>6412</xdr:rowOff>
    </xdr:to>
    <xdr:cxnSp macro="">
      <xdr:nvCxnSpPr>
        <xdr:cNvPr id="355" name="直線コネクタ 354"/>
        <xdr:cNvCxnSpPr/>
      </xdr:nvCxnSpPr>
      <xdr:spPr>
        <a:xfrm flipV="1">
          <a:off x="6972300" y="10113463"/>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48723</xdr:rowOff>
    </xdr:from>
    <xdr:ext cx="534377" cy="259045"/>
    <xdr:sp macro="" textlink="">
      <xdr:nvSpPr>
        <xdr:cNvPr id="357" name="テキスト ボックス 356"/>
        <xdr:cNvSpPr txBox="1"/>
      </xdr:nvSpPr>
      <xdr:spPr>
        <a:xfrm>
          <a:off x="7594111" y="98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134780</xdr:rowOff>
    </xdr:from>
    <xdr:to>
      <xdr:col>15</xdr:col>
      <xdr:colOff>231775</xdr:colOff>
      <xdr:row>59</xdr:row>
      <xdr:rowOff>64930</xdr:rowOff>
    </xdr:to>
    <xdr:sp macro="" textlink="">
      <xdr:nvSpPr>
        <xdr:cNvPr id="365" name="円/楕円 364"/>
        <xdr:cNvSpPr/>
      </xdr:nvSpPr>
      <xdr:spPr>
        <a:xfrm>
          <a:off x="10426700" y="100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75875</xdr:rowOff>
    </xdr:from>
    <xdr:to>
      <xdr:col>14</xdr:col>
      <xdr:colOff>79375</xdr:colOff>
      <xdr:row>59</xdr:row>
      <xdr:rowOff>6025</xdr:rowOff>
    </xdr:to>
    <xdr:sp macro="" textlink="">
      <xdr:nvSpPr>
        <xdr:cNvPr id="367" name="円/楕円 366"/>
        <xdr:cNvSpPr/>
      </xdr:nvSpPr>
      <xdr:spPr>
        <a:xfrm>
          <a:off x="9588500" y="100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22552</xdr:rowOff>
    </xdr:from>
    <xdr:ext cx="599010" cy="259045"/>
    <xdr:sp macro="" textlink="">
      <xdr:nvSpPr>
        <xdr:cNvPr id="368" name="テキスト ボックス 367"/>
        <xdr:cNvSpPr txBox="1"/>
      </xdr:nvSpPr>
      <xdr:spPr>
        <a:xfrm>
          <a:off x="9339794" y="979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82960</xdr:rowOff>
    </xdr:from>
    <xdr:to>
      <xdr:col>12</xdr:col>
      <xdr:colOff>561975</xdr:colOff>
      <xdr:row>59</xdr:row>
      <xdr:rowOff>13110</xdr:rowOff>
    </xdr:to>
    <xdr:sp macro="" textlink="">
      <xdr:nvSpPr>
        <xdr:cNvPr id="369" name="円/楕円 368"/>
        <xdr:cNvSpPr/>
      </xdr:nvSpPr>
      <xdr:spPr>
        <a:xfrm>
          <a:off x="8699500" y="100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29637</xdr:rowOff>
    </xdr:from>
    <xdr:ext cx="599010" cy="259045"/>
    <xdr:sp macro="" textlink="">
      <xdr:nvSpPr>
        <xdr:cNvPr id="370" name="テキスト ボックス 369"/>
        <xdr:cNvSpPr txBox="1"/>
      </xdr:nvSpPr>
      <xdr:spPr>
        <a:xfrm>
          <a:off x="8450794" y="98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118563</xdr:rowOff>
    </xdr:from>
    <xdr:to>
      <xdr:col>11</xdr:col>
      <xdr:colOff>358775</xdr:colOff>
      <xdr:row>59</xdr:row>
      <xdr:rowOff>48713</xdr:rowOff>
    </xdr:to>
    <xdr:sp macro="" textlink="">
      <xdr:nvSpPr>
        <xdr:cNvPr id="371" name="円/楕円 370"/>
        <xdr:cNvSpPr/>
      </xdr:nvSpPr>
      <xdr:spPr>
        <a:xfrm>
          <a:off x="7810500" y="10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39840</xdr:rowOff>
    </xdr:from>
    <xdr:ext cx="534377" cy="259045"/>
    <xdr:sp macro="" textlink="">
      <xdr:nvSpPr>
        <xdr:cNvPr id="372" name="テキスト ボックス 371"/>
        <xdr:cNvSpPr txBox="1"/>
      </xdr:nvSpPr>
      <xdr:spPr>
        <a:xfrm>
          <a:off x="7594111" y="101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127062</xdr:rowOff>
    </xdr:from>
    <xdr:to>
      <xdr:col>10</xdr:col>
      <xdr:colOff>155575</xdr:colOff>
      <xdr:row>59</xdr:row>
      <xdr:rowOff>57212</xdr:rowOff>
    </xdr:to>
    <xdr:sp macro="" textlink="">
      <xdr:nvSpPr>
        <xdr:cNvPr id="373" name="円/楕円 372"/>
        <xdr:cNvSpPr/>
      </xdr:nvSpPr>
      <xdr:spPr>
        <a:xfrm>
          <a:off x="6921500" y="100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48339</xdr:rowOff>
    </xdr:from>
    <xdr:ext cx="534377" cy="259045"/>
    <xdr:sp macro="" textlink="">
      <xdr:nvSpPr>
        <xdr:cNvPr id="374" name="テキスト ボックス 373"/>
        <xdr:cNvSpPr txBox="1"/>
      </xdr:nvSpPr>
      <xdr:spPr>
        <a:xfrm>
          <a:off x="6705111" y="101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138423</xdr:rowOff>
    </xdr:from>
    <xdr:to>
      <xdr:col>15</xdr:col>
      <xdr:colOff>180975</xdr:colOff>
      <xdr:row>79</xdr:row>
      <xdr:rowOff>34807</xdr:rowOff>
    </xdr:to>
    <xdr:cxnSp macro="">
      <xdr:nvCxnSpPr>
        <xdr:cNvPr id="403" name="直線コネクタ 402"/>
        <xdr:cNvCxnSpPr/>
      </xdr:nvCxnSpPr>
      <xdr:spPr>
        <a:xfrm>
          <a:off x="9639300" y="13511523"/>
          <a:ext cx="838200" cy="6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138423</xdr:rowOff>
    </xdr:from>
    <xdr:to>
      <xdr:col>14</xdr:col>
      <xdr:colOff>28575</xdr:colOff>
      <xdr:row>78</xdr:row>
      <xdr:rowOff>162922</xdr:rowOff>
    </xdr:to>
    <xdr:cxnSp macro="">
      <xdr:nvCxnSpPr>
        <xdr:cNvPr id="406" name="直線コネクタ 405"/>
        <xdr:cNvCxnSpPr/>
      </xdr:nvCxnSpPr>
      <xdr:spPr>
        <a:xfrm flipV="1">
          <a:off x="8750300" y="13511523"/>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57239</xdr:rowOff>
    </xdr:from>
    <xdr:ext cx="534377" cy="259045"/>
    <xdr:sp macro="" textlink="">
      <xdr:nvSpPr>
        <xdr:cNvPr id="410" name="テキスト ボックス 409"/>
        <xdr:cNvSpPr txBox="1"/>
      </xdr:nvSpPr>
      <xdr:spPr>
        <a:xfrm>
          <a:off x="8483111" y="136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155457</xdr:rowOff>
    </xdr:from>
    <xdr:to>
      <xdr:col>15</xdr:col>
      <xdr:colOff>231775</xdr:colOff>
      <xdr:row>79</xdr:row>
      <xdr:rowOff>85607</xdr:rowOff>
    </xdr:to>
    <xdr:sp macro="" textlink="">
      <xdr:nvSpPr>
        <xdr:cNvPr id="416" name="円/楕円 415"/>
        <xdr:cNvSpPr/>
      </xdr:nvSpPr>
      <xdr:spPr>
        <a:xfrm>
          <a:off x="10426700" y="135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87623</xdr:rowOff>
    </xdr:from>
    <xdr:to>
      <xdr:col>14</xdr:col>
      <xdr:colOff>79375</xdr:colOff>
      <xdr:row>79</xdr:row>
      <xdr:rowOff>17773</xdr:rowOff>
    </xdr:to>
    <xdr:sp macro="" textlink="">
      <xdr:nvSpPr>
        <xdr:cNvPr id="418" name="円/楕円 417"/>
        <xdr:cNvSpPr/>
      </xdr:nvSpPr>
      <xdr:spPr>
        <a:xfrm>
          <a:off x="9588500" y="134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34300</xdr:rowOff>
    </xdr:from>
    <xdr:ext cx="599010" cy="259045"/>
    <xdr:sp macro="" textlink="">
      <xdr:nvSpPr>
        <xdr:cNvPr id="419" name="テキスト ボックス 418"/>
        <xdr:cNvSpPr txBox="1"/>
      </xdr:nvSpPr>
      <xdr:spPr>
        <a:xfrm>
          <a:off x="9339794" y="1323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112122</xdr:rowOff>
    </xdr:from>
    <xdr:to>
      <xdr:col>12</xdr:col>
      <xdr:colOff>561975</xdr:colOff>
      <xdr:row>79</xdr:row>
      <xdr:rowOff>42272</xdr:rowOff>
    </xdr:to>
    <xdr:sp macro="" textlink="">
      <xdr:nvSpPr>
        <xdr:cNvPr id="420" name="円/楕円 419"/>
        <xdr:cNvSpPr/>
      </xdr:nvSpPr>
      <xdr:spPr>
        <a:xfrm>
          <a:off x="8699500" y="134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58799</xdr:rowOff>
    </xdr:from>
    <xdr:ext cx="534377" cy="259045"/>
    <xdr:sp macro="" textlink="">
      <xdr:nvSpPr>
        <xdr:cNvPr id="421" name="テキスト ボックス 420"/>
        <xdr:cNvSpPr txBox="1"/>
      </xdr:nvSpPr>
      <xdr:spPr>
        <a:xfrm>
          <a:off x="8483111" y="132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47890</xdr:rowOff>
    </xdr:from>
    <xdr:to>
      <xdr:col>15</xdr:col>
      <xdr:colOff>180975</xdr:colOff>
      <xdr:row>98</xdr:row>
      <xdr:rowOff>112868</xdr:rowOff>
    </xdr:to>
    <xdr:cxnSp macro="">
      <xdr:nvCxnSpPr>
        <xdr:cNvPr id="448" name="直線コネクタ 447"/>
        <xdr:cNvCxnSpPr/>
      </xdr:nvCxnSpPr>
      <xdr:spPr>
        <a:xfrm flipV="1">
          <a:off x="9639300" y="16849990"/>
          <a:ext cx="838200" cy="6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3883</xdr:rowOff>
    </xdr:from>
    <xdr:to>
      <xdr:col>14</xdr:col>
      <xdr:colOff>28575</xdr:colOff>
      <xdr:row>98</xdr:row>
      <xdr:rowOff>112868</xdr:rowOff>
    </xdr:to>
    <xdr:cxnSp macro="">
      <xdr:nvCxnSpPr>
        <xdr:cNvPr id="451" name="直線コネクタ 450"/>
        <xdr:cNvCxnSpPr/>
      </xdr:nvCxnSpPr>
      <xdr:spPr>
        <a:xfrm>
          <a:off x="8750300" y="16805983"/>
          <a:ext cx="889000" cy="10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5" name="テキスト ボックス 454"/>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168540</xdr:rowOff>
    </xdr:from>
    <xdr:to>
      <xdr:col>15</xdr:col>
      <xdr:colOff>231775</xdr:colOff>
      <xdr:row>98</xdr:row>
      <xdr:rowOff>98690</xdr:rowOff>
    </xdr:to>
    <xdr:sp macro="" textlink="">
      <xdr:nvSpPr>
        <xdr:cNvPr id="461" name="円/楕円 460"/>
        <xdr:cNvSpPr/>
      </xdr:nvSpPr>
      <xdr:spPr>
        <a:xfrm>
          <a:off x="10426700" y="167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83467</xdr:rowOff>
    </xdr:from>
    <xdr:ext cx="534377" cy="259045"/>
    <xdr:sp macro="" textlink="">
      <xdr:nvSpPr>
        <xdr:cNvPr id="462" name="普通建設事業費 （ うち更新整備　）該当値テキスト"/>
        <xdr:cNvSpPr txBox="1"/>
      </xdr:nvSpPr>
      <xdr:spPr>
        <a:xfrm>
          <a:off x="10528300" y="167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62068</xdr:rowOff>
    </xdr:from>
    <xdr:to>
      <xdr:col>14</xdr:col>
      <xdr:colOff>79375</xdr:colOff>
      <xdr:row>98</xdr:row>
      <xdr:rowOff>163668</xdr:rowOff>
    </xdr:to>
    <xdr:sp macro="" textlink="">
      <xdr:nvSpPr>
        <xdr:cNvPr id="463" name="円/楕円 462"/>
        <xdr:cNvSpPr/>
      </xdr:nvSpPr>
      <xdr:spPr>
        <a:xfrm>
          <a:off x="9588500" y="168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154795</xdr:rowOff>
    </xdr:from>
    <xdr:ext cx="469744" cy="259045"/>
    <xdr:sp macro="" textlink="">
      <xdr:nvSpPr>
        <xdr:cNvPr id="464" name="テキスト ボックス 463"/>
        <xdr:cNvSpPr txBox="1"/>
      </xdr:nvSpPr>
      <xdr:spPr>
        <a:xfrm>
          <a:off x="9404427" y="169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124533</xdr:rowOff>
    </xdr:from>
    <xdr:to>
      <xdr:col>12</xdr:col>
      <xdr:colOff>561975</xdr:colOff>
      <xdr:row>98</xdr:row>
      <xdr:rowOff>54683</xdr:rowOff>
    </xdr:to>
    <xdr:sp macro="" textlink="">
      <xdr:nvSpPr>
        <xdr:cNvPr id="465" name="円/楕円 464"/>
        <xdr:cNvSpPr/>
      </xdr:nvSpPr>
      <xdr:spPr>
        <a:xfrm>
          <a:off x="8699500" y="167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45810</xdr:rowOff>
    </xdr:from>
    <xdr:ext cx="534377" cy="259045"/>
    <xdr:sp macro="" textlink="">
      <xdr:nvSpPr>
        <xdr:cNvPr id="466" name="テキスト ボックス 465"/>
        <xdr:cNvSpPr txBox="1"/>
      </xdr:nvSpPr>
      <xdr:spPr>
        <a:xfrm>
          <a:off x="8483111" y="168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97448</xdr:rowOff>
    </xdr:from>
    <xdr:to>
      <xdr:col>23</xdr:col>
      <xdr:colOff>517525</xdr:colOff>
      <xdr:row>38</xdr:row>
      <xdr:rowOff>117885</xdr:rowOff>
    </xdr:to>
    <xdr:cxnSp macro="">
      <xdr:nvCxnSpPr>
        <xdr:cNvPr id="493" name="直線コネクタ 492"/>
        <xdr:cNvCxnSpPr/>
      </xdr:nvCxnSpPr>
      <xdr:spPr>
        <a:xfrm flipV="1">
          <a:off x="15481300" y="6612548"/>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4" name="災害復旧事業費平均値テキスト"/>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117885</xdr:rowOff>
    </xdr:from>
    <xdr:to>
      <xdr:col>22</xdr:col>
      <xdr:colOff>365125</xdr:colOff>
      <xdr:row>38</xdr:row>
      <xdr:rowOff>122205</xdr:rowOff>
    </xdr:to>
    <xdr:cxnSp macro="">
      <xdr:nvCxnSpPr>
        <xdr:cNvPr id="496" name="直線コネクタ 495"/>
        <xdr:cNvCxnSpPr/>
      </xdr:nvCxnSpPr>
      <xdr:spPr>
        <a:xfrm flipV="1">
          <a:off x="14592300" y="6632985"/>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35564</xdr:rowOff>
    </xdr:from>
    <xdr:to>
      <xdr:col>21</xdr:col>
      <xdr:colOff>161925</xdr:colOff>
      <xdr:row>38</xdr:row>
      <xdr:rowOff>122205</xdr:rowOff>
    </xdr:to>
    <xdr:cxnSp macro="">
      <xdr:nvCxnSpPr>
        <xdr:cNvPr id="499" name="直線コネクタ 498"/>
        <xdr:cNvCxnSpPr/>
      </xdr:nvCxnSpPr>
      <xdr:spPr>
        <a:xfrm>
          <a:off x="13703300" y="6550664"/>
          <a:ext cx="889000" cy="8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170901</xdr:rowOff>
    </xdr:from>
    <xdr:ext cx="469744" cy="259045"/>
    <xdr:sp macro="" textlink="">
      <xdr:nvSpPr>
        <xdr:cNvPr id="501" name="テキスト ボックス 500"/>
        <xdr:cNvSpPr txBox="1"/>
      </xdr:nvSpPr>
      <xdr:spPr>
        <a:xfrm>
          <a:off x="14357427" y="6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141364</xdr:rowOff>
    </xdr:from>
    <xdr:to>
      <xdr:col>19</xdr:col>
      <xdr:colOff>644525</xdr:colOff>
      <xdr:row>38</xdr:row>
      <xdr:rowOff>35564</xdr:rowOff>
    </xdr:to>
    <xdr:cxnSp macro="">
      <xdr:nvCxnSpPr>
        <xdr:cNvPr id="502" name="直線コネクタ 501"/>
        <xdr:cNvCxnSpPr/>
      </xdr:nvCxnSpPr>
      <xdr:spPr>
        <a:xfrm>
          <a:off x="12814300" y="6485014"/>
          <a:ext cx="889000" cy="6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168665</xdr:rowOff>
    </xdr:from>
    <xdr:ext cx="469744" cy="259045"/>
    <xdr:sp macro="" textlink="">
      <xdr:nvSpPr>
        <xdr:cNvPr id="504" name="テキスト ボックス 503"/>
        <xdr:cNvSpPr txBox="1"/>
      </xdr:nvSpPr>
      <xdr:spPr>
        <a:xfrm>
          <a:off x="13468427" y="6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162409</xdr:rowOff>
    </xdr:from>
    <xdr:ext cx="469744" cy="259045"/>
    <xdr:sp macro="" textlink="">
      <xdr:nvSpPr>
        <xdr:cNvPr id="506" name="テキスト ボックス 505"/>
        <xdr:cNvSpPr txBox="1"/>
      </xdr:nvSpPr>
      <xdr:spPr>
        <a:xfrm>
          <a:off x="12579427" y="66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46648</xdr:rowOff>
    </xdr:from>
    <xdr:to>
      <xdr:col>23</xdr:col>
      <xdr:colOff>568325</xdr:colOff>
      <xdr:row>38</xdr:row>
      <xdr:rowOff>148248</xdr:rowOff>
    </xdr:to>
    <xdr:sp macro="" textlink="">
      <xdr:nvSpPr>
        <xdr:cNvPr id="512" name="円/楕円 511"/>
        <xdr:cNvSpPr/>
      </xdr:nvSpPr>
      <xdr:spPr>
        <a:xfrm>
          <a:off x="16268700" y="65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6025</xdr:rowOff>
    </xdr:from>
    <xdr:ext cx="534377" cy="259045"/>
    <xdr:sp macro="" textlink="">
      <xdr:nvSpPr>
        <xdr:cNvPr id="513" name="災害復旧事業費該当値テキスト"/>
        <xdr:cNvSpPr txBox="1"/>
      </xdr:nvSpPr>
      <xdr:spPr>
        <a:xfrm>
          <a:off x="16370300" y="63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67085</xdr:rowOff>
    </xdr:from>
    <xdr:to>
      <xdr:col>22</xdr:col>
      <xdr:colOff>415925</xdr:colOff>
      <xdr:row>38</xdr:row>
      <xdr:rowOff>168685</xdr:rowOff>
    </xdr:to>
    <xdr:sp macro="" textlink="">
      <xdr:nvSpPr>
        <xdr:cNvPr id="514" name="円/楕円 513"/>
        <xdr:cNvSpPr/>
      </xdr:nvSpPr>
      <xdr:spPr>
        <a:xfrm>
          <a:off x="15430500" y="6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13762</xdr:rowOff>
    </xdr:from>
    <xdr:ext cx="469744" cy="259045"/>
    <xdr:sp macro="" textlink="">
      <xdr:nvSpPr>
        <xdr:cNvPr id="515" name="テキスト ボックス 514"/>
        <xdr:cNvSpPr txBox="1"/>
      </xdr:nvSpPr>
      <xdr:spPr>
        <a:xfrm>
          <a:off x="15246427" y="635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71405</xdr:rowOff>
    </xdr:from>
    <xdr:to>
      <xdr:col>21</xdr:col>
      <xdr:colOff>212725</xdr:colOff>
      <xdr:row>39</xdr:row>
      <xdr:rowOff>1555</xdr:rowOff>
    </xdr:to>
    <xdr:sp macro="" textlink="">
      <xdr:nvSpPr>
        <xdr:cNvPr id="516" name="円/楕円 515"/>
        <xdr:cNvSpPr/>
      </xdr:nvSpPr>
      <xdr:spPr>
        <a:xfrm>
          <a:off x="14541500" y="65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18082</xdr:rowOff>
    </xdr:from>
    <xdr:ext cx="469744" cy="259045"/>
    <xdr:sp macro="" textlink="">
      <xdr:nvSpPr>
        <xdr:cNvPr id="517" name="テキスト ボックス 516"/>
        <xdr:cNvSpPr txBox="1"/>
      </xdr:nvSpPr>
      <xdr:spPr>
        <a:xfrm>
          <a:off x="14357427" y="63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156214</xdr:rowOff>
    </xdr:from>
    <xdr:to>
      <xdr:col>20</xdr:col>
      <xdr:colOff>9525</xdr:colOff>
      <xdr:row>38</xdr:row>
      <xdr:rowOff>86364</xdr:rowOff>
    </xdr:to>
    <xdr:sp macro="" textlink="">
      <xdr:nvSpPr>
        <xdr:cNvPr id="518" name="円/楕円 517"/>
        <xdr:cNvSpPr/>
      </xdr:nvSpPr>
      <xdr:spPr>
        <a:xfrm>
          <a:off x="13652500" y="64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102891</xdr:rowOff>
    </xdr:from>
    <xdr:ext cx="534377" cy="259045"/>
    <xdr:sp macro="" textlink="">
      <xdr:nvSpPr>
        <xdr:cNvPr id="519" name="テキスト ボックス 518"/>
        <xdr:cNvSpPr txBox="1"/>
      </xdr:nvSpPr>
      <xdr:spPr>
        <a:xfrm>
          <a:off x="13436111" y="627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90564</xdr:rowOff>
    </xdr:from>
    <xdr:to>
      <xdr:col>18</xdr:col>
      <xdr:colOff>492125</xdr:colOff>
      <xdr:row>38</xdr:row>
      <xdr:rowOff>20714</xdr:rowOff>
    </xdr:to>
    <xdr:sp macro="" textlink="">
      <xdr:nvSpPr>
        <xdr:cNvPr id="520" name="円/楕円 519"/>
        <xdr:cNvSpPr/>
      </xdr:nvSpPr>
      <xdr:spPr>
        <a:xfrm>
          <a:off x="12763500" y="64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37241</xdr:rowOff>
    </xdr:from>
    <xdr:ext cx="534377" cy="259045"/>
    <xdr:sp macro="" textlink="">
      <xdr:nvSpPr>
        <xdr:cNvPr id="521" name="テキスト ボックス 520"/>
        <xdr:cNvSpPr txBox="1"/>
      </xdr:nvSpPr>
      <xdr:spPr>
        <a:xfrm>
          <a:off x="12547111" y="62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52146</xdr:rowOff>
    </xdr:from>
    <xdr:to>
      <xdr:col>23</xdr:col>
      <xdr:colOff>517525</xdr:colOff>
      <xdr:row>76</xdr:row>
      <xdr:rowOff>56184</xdr:rowOff>
    </xdr:to>
    <xdr:cxnSp macro="">
      <xdr:nvCxnSpPr>
        <xdr:cNvPr id="599" name="直線コネクタ 598"/>
        <xdr:cNvCxnSpPr/>
      </xdr:nvCxnSpPr>
      <xdr:spPr>
        <a:xfrm>
          <a:off x="15481300" y="13082346"/>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27961</xdr:rowOff>
    </xdr:from>
    <xdr:to>
      <xdr:col>22</xdr:col>
      <xdr:colOff>365125</xdr:colOff>
      <xdr:row>76</xdr:row>
      <xdr:rowOff>52146</xdr:rowOff>
    </xdr:to>
    <xdr:cxnSp macro="">
      <xdr:nvCxnSpPr>
        <xdr:cNvPr id="602" name="直線コネクタ 601"/>
        <xdr:cNvCxnSpPr/>
      </xdr:nvCxnSpPr>
      <xdr:spPr>
        <a:xfrm>
          <a:off x="14592300" y="13058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6266</xdr:rowOff>
    </xdr:from>
    <xdr:to>
      <xdr:col>21</xdr:col>
      <xdr:colOff>161925</xdr:colOff>
      <xdr:row>76</xdr:row>
      <xdr:rowOff>27961</xdr:rowOff>
    </xdr:to>
    <xdr:cxnSp macro="">
      <xdr:nvCxnSpPr>
        <xdr:cNvPr id="605" name="直線コネクタ 604"/>
        <xdr:cNvCxnSpPr/>
      </xdr:nvCxnSpPr>
      <xdr:spPr>
        <a:xfrm>
          <a:off x="13703300" y="13036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7" name="テキスト ボックス 606"/>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6266</xdr:rowOff>
    </xdr:from>
    <xdr:to>
      <xdr:col>19</xdr:col>
      <xdr:colOff>644525</xdr:colOff>
      <xdr:row>76</xdr:row>
      <xdr:rowOff>15456</xdr:rowOff>
    </xdr:to>
    <xdr:cxnSp macro="">
      <xdr:nvCxnSpPr>
        <xdr:cNvPr id="608" name="直線コネクタ 607"/>
        <xdr:cNvCxnSpPr/>
      </xdr:nvCxnSpPr>
      <xdr:spPr>
        <a:xfrm flipV="1">
          <a:off x="12814300" y="1303646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5384</xdr:rowOff>
    </xdr:from>
    <xdr:to>
      <xdr:col>23</xdr:col>
      <xdr:colOff>568325</xdr:colOff>
      <xdr:row>76</xdr:row>
      <xdr:rowOff>106984</xdr:rowOff>
    </xdr:to>
    <xdr:sp macro="" textlink="">
      <xdr:nvSpPr>
        <xdr:cNvPr id="618" name="円/楕円 617"/>
        <xdr:cNvSpPr/>
      </xdr:nvSpPr>
      <xdr:spPr>
        <a:xfrm>
          <a:off x="162687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28262</xdr:rowOff>
    </xdr:from>
    <xdr:ext cx="534377" cy="259045"/>
    <xdr:sp macro="" textlink="">
      <xdr:nvSpPr>
        <xdr:cNvPr id="619" name="公債費該当値テキスト"/>
        <xdr:cNvSpPr txBox="1"/>
      </xdr:nvSpPr>
      <xdr:spPr>
        <a:xfrm>
          <a:off x="16370300"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1346</xdr:rowOff>
    </xdr:from>
    <xdr:to>
      <xdr:col>22</xdr:col>
      <xdr:colOff>415925</xdr:colOff>
      <xdr:row>76</xdr:row>
      <xdr:rowOff>102946</xdr:rowOff>
    </xdr:to>
    <xdr:sp macro="" textlink="">
      <xdr:nvSpPr>
        <xdr:cNvPr id="620" name="円/楕円 619"/>
        <xdr:cNvSpPr/>
      </xdr:nvSpPr>
      <xdr:spPr>
        <a:xfrm>
          <a:off x="15430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119473</xdr:rowOff>
    </xdr:from>
    <xdr:ext cx="534377" cy="259045"/>
    <xdr:sp macro="" textlink="">
      <xdr:nvSpPr>
        <xdr:cNvPr id="621" name="テキスト ボックス 620"/>
        <xdr:cNvSpPr txBox="1"/>
      </xdr:nvSpPr>
      <xdr:spPr>
        <a:xfrm>
          <a:off x="15214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148611</xdr:rowOff>
    </xdr:from>
    <xdr:to>
      <xdr:col>21</xdr:col>
      <xdr:colOff>212725</xdr:colOff>
      <xdr:row>76</xdr:row>
      <xdr:rowOff>78761</xdr:rowOff>
    </xdr:to>
    <xdr:sp macro="" textlink="">
      <xdr:nvSpPr>
        <xdr:cNvPr id="622" name="円/楕円 621"/>
        <xdr:cNvSpPr/>
      </xdr:nvSpPr>
      <xdr:spPr>
        <a:xfrm>
          <a:off x="14541500" y="130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95287</xdr:rowOff>
    </xdr:from>
    <xdr:ext cx="534377" cy="259045"/>
    <xdr:sp macro="" textlink="">
      <xdr:nvSpPr>
        <xdr:cNvPr id="623" name="テキスト ボックス 622"/>
        <xdr:cNvSpPr txBox="1"/>
      </xdr:nvSpPr>
      <xdr:spPr>
        <a:xfrm>
          <a:off x="14325111" y="12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126916</xdr:rowOff>
    </xdr:from>
    <xdr:to>
      <xdr:col>20</xdr:col>
      <xdr:colOff>9525</xdr:colOff>
      <xdr:row>76</xdr:row>
      <xdr:rowOff>57066</xdr:rowOff>
    </xdr:to>
    <xdr:sp macro="" textlink="">
      <xdr:nvSpPr>
        <xdr:cNvPr id="624" name="円/楕円 623"/>
        <xdr:cNvSpPr/>
      </xdr:nvSpPr>
      <xdr:spPr>
        <a:xfrm>
          <a:off x="13652500" y="129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73593</xdr:rowOff>
    </xdr:from>
    <xdr:ext cx="534377" cy="259045"/>
    <xdr:sp macro="" textlink="">
      <xdr:nvSpPr>
        <xdr:cNvPr id="625" name="テキスト ボックス 624"/>
        <xdr:cNvSpPr txBox="1"/>
      </xdr:nvSpPr>
      <xdr:spPr>
        <a:xfrm>
          <a:off x="13436111" y="127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136106</xdr:rowOff>
    </xdr:from>
    <xdr:to>
      <xdr:col>18</xdr:col>
      <xdr:colOff>492125</xdr:colOff>
      <xdr:row>76</xdr:row>
      <xdr:rowOff>66256</xdr:rowOff>
    </xdr:to>
    <xdr:sp macro="" textlink="">
      <xdr:nvSpPr>
        <xdr:cNvPr id="626" name="円/楕円 625"/>
        <xdr:cNvSpPr/>
      </xdr:nvSpPr>
      <xdr:spPr>
        <a:xfrm>
          <a:off x="12763500" y="129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82783</xdr:rowOff>
    </xdr:from>
    <xdr:ext cx="534377" cy="259045"/>
    <xdr:sp macro="" textlink="">
      <xdr:nvSpPr>
        <xdr:cNvPr id="627" name="テキスト ボックス 626"/>
        <xdr:cNvSpPr txBox="1"/>
      </xdr:nvSpPr>
      <xdr:spPr>
        <a:xfrm>
          <a:off x="12547111" y="127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98154</xdr:rowOff>
    </xdr:from>
    <xdr:to>
      <xdr:col>23</xdr:col>
      <xdr:colOff>517525</xdr:colOff>
      <xdr:row>99</xdr:row>
      <xdr:rowOff>98844</xdr:rowOff>
    </xdr:to>
    <xdr:cxnSp macro="">
      <xdr:nvCxnSpPr>
        <xdr:cNvPr id="658" name="直線コネクタ 657"/>
        <xdr:cNvCxnSpPr/>
      </xdr:nvCxnSpPr>
      <xdr:spPr>
        <a:xfrm flipV="1">
          <a:off x="15481300" y="17071704"/>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98828</xdr:rowOff>
    </xdr:from>
    <xdr:to>
      <xdr:col>22</xdr:col>
      <xdr:colOff>365125</xdr:colOff>
      <xdr:row>99</xdr:row>
      <xdr:rowOff>98844</xdr:rowOff>
    </xdr:to>
    <xdr:cxnSp macro="">
      <xdr:nvCxnSpPr>
        <xdr:cNvPr id="661" name="直線コネクタ 660"/>
        <xdr:cNvCxnSpPr/>
      </xdr:nvCxnSpPr>
      <xdr:spPr>
        <a:xfrm>
          <a:off x="14592300" y="1707237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98828</xdr:rowOff>
    </xdr:from>
    <xdr:to>
      <xdr:col>21</xdr:col>
      <xdr:colOff>161925</xdr:colOff>
      <xdr:row>99</xdr:row>
      <xdr:rowOff>98828</xdr:rowOff>
    </xdr:to>
    <xdr:cxnSp macro="">
      <xdr:nvCxnSpPr>
        <xdr:cNvPr id="664" name="直線コネクタ 663"/>
        <xdr:cNvCxnSpPr/>
      </xdr:nvCxnSpPr>
      <xdr:spPr>
        <a:xfrm>
          <a:off x="13703300" y="17072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91450</xdr:rowOff>
    </xdr:from>
    <xdr:to>
      <xdr:col>19</xdr:col>
      <xdr:colOff>644525</xdr:colOff>
      <xdr:row>99</xdr:row>
      <xdr:rowOff>98828</xdr:rowOff>
    </xdr:to>
    <xdr:cxnSp macro="">
      <xdr:nvCxnSpPr>
        <xdr:cNvPr id="667" name="直線コネクタ 666"/>
        <xdr:cNvCxnSpPr/>
      </xdr:nvCxnSpPr>
      <xdr:spPr>
        <a:xfrm>
          <a:off x="12814300" y="17065000"/>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47354</xdr:rowOff>
    </xdr:from>
    <xdr:to>
      <xdr:col>23</xdr:col>
      <xdr:colOff>568325</xdr:colOff>
      <xdr:row>99</xdr:row>
      <xdr:rowOff>148954</xdr:rowOff>
    </xdr:to>
    <xdr:sp macro="" textlink="">
      <xdr:nvSpPr>
        <xdr:cNvPr id="677" name="円/楕円 676"/>
        <xdr:cNvSpPr/>
      </xdr:nvSpPr>
      <xdr:spPr>
        <a:xfrm>
          <a:off x="16268700" y="170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378565" cy="259045"/>
    <xdr:sp macro="" textlink="">
      <xdr:nvSpPr>
        <xdr:cNvPr id="678" name="積立金該当値テキスト"/>
        <xdr:cNvSpPr txBox="1"/>
      </xdr:nvSpPr>
      <xdr:spPr>
        <a:xfrm>
          <a:off x="16370300" y="1696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48044</xdr:rowOff>
    </xdr:from>
    <xdr:to>
      <xdr:col>22</xdr:col>
      <xdr:colOff>415925</xdr:colOff>
      <xdr:row>99</xdr:row>
      <xdr:rowOff>149644</xdr:rowOff>
    </xdr:to>
    <xdr:sp macro="" textlink="">
      <xdr:nvSpPr>
        <xdr:cNvPr id="679" name="円/楕円 678"/>
        <xdr:cNvSpPr/>
      </xdr:nvSpPr>
      <xdr:spPr>
        <a:xfrm>
          <a:off x="15430500" y="170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140771</xdr:rowOff>
    </xdr:from>
    <xdr:ext cx="313932" cy="259045"/>
    <xdr:sp macro="" textlink="">
      <xdr:nvSpPr>
        <xdr:cNvPr id="680" name="テキスト ボックス 679"/>
        <xdr:cNvSpPr txBox="1"/>
      </xdr:nvSpPr>
      <xdr:spPr>
        <a:xfrm>
          <a:off x="15324333" y="171143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48028</xdr:rowOff>
    </xdr:from>
    <xdr:to>
      <xdr:col>21</xdr:col>
      <xdr:colOff>212725</xdr:colOff>
      <xdr:row>99</xdr:row>
      <xdr:rowOff>149628</xdr:rowOff>
    </xdr:to>
    <xdr:sp macro="" textlink="">
      <xdr:nvSpPr>
        <xdr:cNvPr id="681" name="円/楕円 680"/>
        <xdr:cNvSpPr/>
      </xdr:nvSpPr>
      <xdr:spPr>
        <a:xfrm>
          <a:off x="14541500" y="17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140755</xdr:rowOff>
    </xdr:from>
    <xdr:ext cx="313932" cy="259045"/>
    <xdr:sp macro="" textlink="">
      <xdr:nvSpPr>
        <xdr:cNvPr id="682" name="テキスト ボックス 681"/>
        <xdr:cNvSpPr txBox="1"/>
      </xdr:nvSpPr>
      <xdr:spPr>
        <a:xfrm>
          <a:off x="14435333" y="17114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48028</xdr:rowOff>
    </xdr:from>
    <xdr:to>
      <xdr:col>20</xdr:col>
      <xdr:colOff>9525</xdr:colOff>
      <xdr:row>99</xdr:row>
      <xdr:rowOff>149628</xdr:rowOff>
    </xdr:to>
    <xdr:sp macro="" textlink="">
      <xdr:nvSpPr>
        <xdr:cNvPr id="683" name="円/楕円 682"/>
        <xdr:cNvSpPr/>
      </xdr:nvSpPr>
      <xdr:spPr>
        <a:xfrm>
          <a:off x="13652500" y="17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140755</xdr:rowOff>
    </xdr:from>
    <xdr:ext cx="313932" cy="259045"/>
    <xdr:sp macro="" textlink="">
      <xdr:nvSpPr>
        <xdr:cNvPr id="684" name="テキスト ボックス 683"/>
        <xdr:cNvSpPr txBox="1"/>
      </xdr:nvSpPr>
      <xdr:spPr>
        <a:xfrm>
          <a:off x="13546333" y="17114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40650</xdr:rowOff>
    </xdr:from>
    <xdr:to>
      <xdr:col>18</xdr:col>
      <xdr:colOff>492125</xdr:colOff>
      <xdr:row>99</xdr:row>
      <xdr:rowOff>142250</xdr:rowOff>
    </xdr:to>
    <xdr:sp macro="" textlink="">
      <xdr:nvSpPr>
        <xdr:cNvPr id="685" name="円/楕円 684"/>
        <xdr:cNvSpPr/>
      </xdr:nvSpPr>
      <xdr:spPr>
        <a:xfrm>
          <a:off x="12763500" y="170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133377</xdr:rowOff>
    </xdr:from>
    <xdr:ext cx="469744" cy="259045"/>
    <xdr:sp macro="" textlink="">
      <xdr:nvSpPr>
        <xdr:cNvPr id="686" name="テキスト ボックス 685"/>
        <xdr:cNvSpPr txBox="1"/>
      </xdr:nvSpPr>
      <xdr:spPr>
        <a:xfrm>
          <a:off x="12579427" y="1710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43917</xdr:rowOff>
    </xdr:from>
    <xdr:to>
      <xdr:col>32</xdr:col>
      <xdr:colOff>187325</xdr:colOff>
      <xdr:row>39</xdr:row>
      <xdr:rowOff>44336</xdr:rowOff>
    </xdr:to>
    <xdr:cxnSp macro="">
      <xdr:nvCxnSpPr>
        <xdr:cNvPr id="715" name="直線コネクタ 714"/>
        <xdr:cNvCxnSpPr/>
      </xdr:nvCxnSpPr>
      <xdr:spPr>
        <a:xfrm>
          <a:off x="21323300" y="6730467"/>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43917</xdr:rowOff>
    </xdr:from>
    <xdr:to>
      <xdr:col>31</xdr:col>
      <xdr:colOff>34925</xdr:colOff>
      <xdr:row>39</xdr:row>
      <xdr:rowOff>44450</xdr:rowOff>
    </xdr:to>
    <xdr:cxnSp macro="">
      <xdr:nvCxnSpPr>
        <xdr:cNvPr id="718" name="直線コネクタ 717"/>
        <xdr:cNvCxnSpPr/>
      </xdr:nvCxnSpPr>
      <xdr:spPr>
        <a:xfrm flipV="1">
          <a:off x="20434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164986</xdr:rowOff>
    </xdr:from>
    <xdr:to>
      <xdr:col>32</xdr:col>
      <xdr:colOff>238125</xdr:colOff>
      <xdr:row>39</xdr:row>
      <xdr:rowOff>95136</xdr:rowOff>
    </xdr:to>
    <xdr:sp macro="" textlink="">
      <xdr:nvSpPr>
        <xdr:cNvPr id="734" name="円/楕円 733"/>
        <xdr:cNvSpPr/>
      </xdr:nvSpPr>
      <xdr:spPr>
        <a:xfrm>
          <a:off x="22110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79913</xdr:rowOff>
    </xdr:from>
    <xdr:ext cx="249299" cy="259045"/>
    <xdr:sp macro="" textlink="">
      <xdr:nvSpPr>
        <xdr:cNvPr id="735" name="投資及び出資金該当値テキスト"/>
        <xdr:cNvSpPr txBox="1"/>
      </xdr:nvSpPr>
      <xdr:spPr>
        <a:xfrm>
          <a:off x="22212300" y="65950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164567</xdr:rowOff>
    </xdr:from>
    <xdr:to>
      <xdr:col>31</xdr:col>
      <xdr:colOff>85725</xdr:colOff>
      <xdr:row>39</xdr:row>
      <xdr:rowOff>94717</xdr:rowOff>
    </xdr:to>
    <xdr:sp macro="" textlink="">
      <xdr:nvSpPr>
        <xdr:cNvPr id="736" name="円/楕円 735"/>
        <xdr:cNvSpPr/>
      </xdr:nvSpPr>
      <xdr:spPr>
        <a:xfrm>
          <a:off x="21272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85844</xdr:rowOff>
    </xdr:from>
    <xdr:ext cx="313932" cy="259045"/>
    <xdr:sp macro="" textlink="">
      <xdr:nvSpPr>
        <xdr:cNvPr id="737" name="テキスト ボックス 736"/>
        <xdr:cNvSpPr txBox="1"/>
      </xdr:nvSpPr>
      <xdr:spPr>
        <a:xfrm>
          <a:off x="21166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38789</xdr:rowOff>
    </xdr:from>
    <xdr:to>
      <xdr:col>32</xdr:col>
      <xdr:colOff>187325</xdr:colOff>
      <xdr:row>59</xdr:row>
      <xdr:rowOff>62009</xdr:rowOff>
    </xdr:to>
    <xdr:cxnSp macro="">
      <xdr:nvCxnSpPr>
        <xdr:cNvPr id="774" name="直線コネクタ 773"/>
        <xdr:cNvCxnSpPr/>
      </xdr:nvCxnSpPr>
      <xdr:spPr>
        <a:xfrm flipV="1">
          <a:off x="21323300" y="10154339"/>
          <a:ext cx="8382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62009</xdr:rowOff>
    </xdr:from>
    <xdr:to>
      <xdr:col>31</xdr:col>
      <xdr:colOff>34925</xdr:colOff>
      <xdr:row>59</xdr:row>
      <xdr:rowOff>62401</xdr:rowOff>
    </xdr:to>
    <xdr:cxnSp macro="">
      <xdr:nvCxnSpPr>
        <xdr:cNvPr id="777" name="直線コネクタ 776"/>
        <xdr:cNvCxnSpPr/>
      </xdr:nvCxnSpPr>
      <xdr:spPr>
        <a:xfrm flipV="1">
          <a:off x="20434300" y="1017755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62401</xdr:rowOff>
    </xdr:from>
    <xdr:to>
      <xdr:col>29</xdr:col>
      <xdr:colOff>517525</xdr:colOff>
      <xdr:row>59</xdr:row>
      <xdr:rowOff>62596</xdr:rowOff>
    </xdr:to>
    <xdr:cxnSp macro="">
      <xdr:nvCxnSpPr>
        <xdr:cNvPr id="780" name="直線コネクタ 779"/>
        <xdr:cNvCxnSpPr/>
      </xdr:nvCxnSpPr>
      <xdr:spPr>
        <a:xfrm flipV="1">
          <a:off x="19545300" y="1017795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29449</xdr:rowOff>
    </xdr:from>
    <xdr:to>
      <xdr:col>28</xdr:col>
      <xdr:colOff>314325</xdr:colOff>
      <xdr:row>59</xdr:row>
      <xdr:rowOff>62596</xdr:rowOff>
    </xdr:to>
    <xdr:cxnSp macro="">
      <xdr:nvCxnSpPr>
        <xdr:cNvPr id="783" name="直線コネクタ 782"/>
        <xdr:cNvCxnSpPr/>
      </xdr:nvCxnSpPr>
      <xdr:spPr>
        <a:xfrm>
          <a:off x="18656300" y="101449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159439</xdr:rowOff>
    </xdr:from>
    <xdr:to>
      <xdr:col>32</xdr:col>
      <xdr:colOff>238125</xdr:colOff>
      <xdr:row>59</xdr:row>
      <xdr:rowOff>89589</xdr:rowOff>
    </xdr:to>
    <xdr:sp macro="" textlink="">
      <xdr:nvSpPr>
        <xdr:cNvPr id="793" name="円/楕円 792"/>
        <xdr:cNvSpPr/>
      </xdr:nvSpPr>
      <xdr:spPr>
        <a:xfrm>
          <a:off x="22110700" y="101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74366</xdr:rowOff>
    </xdr:from>
    <xdr:ext cx="469744" cy="259045"/>
    <xdr:sp macro="" textlink="">
      <xdr:nvSpPr>
        <xdr:cNvPr id="794" name="貸付金該当値テキスト"/>
        <xdr:cNvSpPr txBox="1"/>
      </xdr:nvSpPr>
      <xdr:spPr>
        <a:xfrm>
          <a:off x="22212300" y="1001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11209</xdr:rowOff>
    </xdr:from>
    <xdr:to>
      <xdr:col>31</xdr:col>
      <xdr:colOff>85725</xdr:colOff>
      <xdr:row>59</xdr:row>
      <xdr:rowOff>112809</xdr:rowOff>
    </xdr:to>
    <xdr:sp macro="" textlink="">
      <xdr:nvSpPr>
        <xdr:cNvPr id="795" name="円/楕円 794"/>
        <xdr:cNvSpPr/>
      </xdr:nvSpPr>
      <xdr:spPr>
        <a:xfrm>
          <a:off x="21272500" y="101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103936</xdr:rowOff>
    </xdr:from>
    <xdr:ext cx="469744" cy="259045"/>
    <xdr:sp macro="" textlink="">
      <xdr:nvSpPr>
        <xdr:cNvPr id="796" name="テキスト ボックス 795"/>
        <xdr:cNvSpPr txBox="1"/>
      </xdr:nvSpPr>
      <xdr:spPr>
        <a:xfrm>
          <a:off x="21088427" y="1021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11601</xdr:rowOff>
    </xdr:from>
    <xdr:to>
      <xdr:col>29</xdr:col>
      <xdr:colOff>568325</xdr:colOff>
      <xdr:row>59</xdr:row>
      <xdr:rowOff>113201</xdr:rowOff>
    </xdr:to>
    <xdr:sp macro="" textlink="">
      <xdr:nvSpPr>
        <xdr:cNvPr id="797" name="円/楕円 796"/>
        <xdr:cNvSpPr/>
      </xdr:nvSpPr>
      <xdr:spPr>
        <a:xfrm>
          <a:off x="20383500" y="10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104328</xdr:rowOff>
    </xdr:from>
    <xdr:ext cx="469744" cy="259045"/>
    <xdr:sp macro="" textlink="">
      <xdr:nvSpPr>
        <xdr:cNvPr id="798" name="テキスト ボックス 797"/>
        <xdr:cNvSpPr txBox="1"/>
      </xdr:nvSpPr>
      <xdr:spPr>
        <a:xfrm>
          <a:off x="20199427" y="1021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11796</xdr:rowOff>
    </xdr:from>
    <xdr:to>
      <xdr:col>28</xdr:col>
      <xdr:colOff>365125</xdr:colOff>
      <xdr:row>59</xdr:row>
      <xdr:rowOff>113396</xdr:rowOff>
    </xdr:to>
    <xdr:sp macro="" textlink="">
      <xdr:nvSpPr>
        <xdr:cNvPr id="799" name="円/楕円 798"/>
        <xdr:cNvSpPr/>
      </xdr:nvSpPr>
      <xdr:spPr>
        <a:xfrm>
          <a:off x="19494500" y="101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104523</xdr:rowOff>
    </xdr:from>
    <xdr:ext cx="469744" cy="259045"/>
    <xdr:sp macro="" textlink="">
      <xdr:nvSpPr>
        <xdr:cNvPr id="800" name="テキスト ボックス 799"/>
        <xdr:cNvSpPr txBox="1"/>
      </xdr:nvSpPr>
      <xdr:spPr>
        <a:xfrm>
          <a:off x="19310427" y="1022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150099</xdr:rowOff>
    </xdr:from>
    <xdr:to>
      <xdr:col>27</xdr:col>
      <xdr:colOff>161925</xdr:colOff>
      <xdr:row>59</xdr:row>
      <xdr:rowOff>80249</xdr:rowOff>
    </xdr:to>
    <xdr:sp macro="" textlink="">
      <xdr:nvSpPr>
        <xdr:cNvPr id="801" name="円/楕円 800"/>
        <xdr:cNvSpPr/>
      </xdr:nvSpPr>
      <xdr:spPr>
        <a:xfrm>
          <a:off x="18605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71376</xdr:rowOff>
    </xdr:from>
    <xdr:ext cx="469744" cy="259045"/>
    <xdr:sp macro="" textlink="">
      <xdr:nvSpPr>
        <xdr:cNvPr id="802" name="テキスト ボックス 801"/>
        <xdr:cNvSpPr txBox="1"/>
      </xdr:nvSpPr>
      <xdr:spPr>
        <a:xfrm>
          <a:off x="18421427" y="101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122110</xdr:rowOff>
    </xdr:from>
    <xdr:to>
      <xdr:col>32</xdr:col>
      <xdr:colOff>187325</xdr:colOff>
      <xdr:row>77</xdr:row>
      <xdr:rowOff>130442</xdr:rowOff>
    </xdr:to>
    <xdr:cxnSp macro="">
      <xdr:nvCxnSpPr>
        <xdr:cNvPr id="832" name="直線コネクタ 831"/>
        <xdr:cNvCxnSpPr/>
      </xdr:nvCxnSpPr>
      <xdr:spPr>
        <a:xfrm>
          <a:off x="21323300" y="13323760"/>
          <a:ext cx="8382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122110</xdr:rowOff>
    </xdr:from>
    <xdr:to>
      <xdr:col>31</xdr:col>
      <xdr:colOff>34925</xdr:colOff>
      <xdr:row>78</xdr:row>
      <xdr:rowOff>5232</xdr:rowOff>
    </xdr:to>
    <xdr:cxnSp macro="">
      <xdr:nvCxnSpPr>
        <xdr:cNvPr id="835" name="直線コネクタ 834"/>
        <xdr:cNvCxnSpPr/>
      </xdr:nvCxnSpPr>
      <xdr:spPr>
        <a:xfrm flipV="1">
          <a:off x="20434300" y="1332376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171235</xdr:rowOff>
    </xdr:from>
    <xdr:to>
      <xdr:col>29</xdr:col>
      <xdr:colOff>517525</xdr:colOff>
      <xdr:row>78</xdr:row>
      <xdr:rowOff>5232</xdr:rowOff>
    </xdr:to>
    <xdr:cxnSp macro="">
      <xdr:nvCxnSpPr>
        <xdr:cNvPr id="838" name="直線コネクタ 837"/>
        <xdr:cNvCxnSpPr/>
      </xdr:nvCxnSpPr>
      <xdr:spPr>
        <a:xfrm>
          <a:off x="19545300" y="13372885"/>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115354</xdr:rowOff>
    </xdr:from>
    <xdr:to>
      <xdr:col>28</xdr:col>
      <xdr:colOff>314325</xdr:colOff>
      <xdr:row>77</xdr:row>
      <xdr:rowOff>171235</xdr:rowOff>
    </xdr:to>
    <xdr:cxnSp macro="">
      <xdr:nvCxnSpPr>
        <xdr:cNvPr id="841" name="直線コネクタ 840"/>
        <xdr:cNvCxnSpPr/>
      </xdr:nvCxnSpPr>
      <xdr:spPr>
        <a:xfrm>
          <a:off x="18656300" y="13317004"/>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79642</xdr:rowOff>
    </xdr:from>
    <xdr:to>
      <xdr:col>32</xdr:col>
      <xdr:colOff>238125</xdr:colOff>
      <xdr:row>78</xdr:row>
      <xdr:rowOff>9792</xdr:rowOff>
    </xdr:to>
    <xdr:sp macro="" textlink="">
      <xdr:nvSpPr>
        <xdr:cNvPr id="851" name="円/楕円 850"/>
        <xdr:cNvSpPr/>
      </xdr:nvSpPr>
      <xdr:spPr>
        <a:xfrm>
          <a:off x="221107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58069</xdr:rowOff>
    </xdr:from>
    <xdr:ext cx="534377" cy="259045"/>
    <xdr:sp macro="" textlink="">
      <xdr:nvSpPr>
        <xdr:cNvPr id="852" name="繰出金該当値テキスト"/>
        <xdr:cNvSpPr txBox="1"/>
      </xdr:nvSpPr>
      <xdr:spPr>
        <a:xfrm>
          <a:off x="22212300" y="132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50,229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71310</xdr:rowOff>
    </xdr:from>
    <xdr:to>
      <xdr:col>31</xdr:col>
      <xdr:colOff>85725</xdr:colOff>
      <xdr:row>78</xdr:row>
      <xdr:rowOff>1460</xdr:rowOff>
    </xdr:to>
    <xdr:sp macro="" textlink="">
      <xdr:nvSpPr>
        <xdr:cNvPr id="853" name="円/楕円 852"/>
        <xdr:cNvSpPr/>
      </xdr:nvSpPr>
      <xdr:spPr>
        <a:xfrm>
          <a:off x="21272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164037</xdr:rowOff>
    </xdr:from>
    <xdr:ext cx="534377" cy="259045"/>
    <xdr:sp macro="" textlink="">
      <xdr:nvSpPr>
        <xdr:cNvPr id="854" name="テキスト ボックス 853"/>
        <xdr:cNvSpPr txBox="1"/>
      </xdr:nvSpPr>
      <xdr:spPr>
        <a:xfrm>
          <a:off x="21056111" y="133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125882</xdr:rowOff>
    </xdr:from>
    <xdr:to>
      <xdr:col>29</xdr:col>
      <xdr:colOff>568325</xdr:colOff>
      <xdr:row>78</xdr:row>
      <xdr:rowOff>56032</xdr:rowOff>
    </xdr:to>
    <xdr:sp macro="" textlink="">
      <xdr:nvSpPr>
        <xdr:cNvPr id="855" name="円/楕円 854"/>
        <xdr:cNvSpPr/>
      </xdr:nvSpPr>
      <xdr:spPr>
        <a:xfrm>
          <a:off x="20383500" y="13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47159</xdr:rowOff>
    </xdr:from>
    <xdr:ext cx="534377" cy="259045"/>
    <xdr:sp macro="" textlink="">
      <xdr:nvSpPr>
        <xdr:cNvPr id="856" name="テキスト ボックス 855"/>
        <xdr:cNvSpPr txBox="1"/>
      </xdr:nvSpPr>
      <xdr:spPr>
        <a:xfrm>
          <a:off x="20167111" y="134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120435</xdr:rowOff>
    </xdr:from>
    <xdr:to>
      <xdr:col>28</xdr:col>
      <xdr:colOff>365125</xdr:colOff>
      <xdr:row>78</xdr:row>
      <xdr:rowOff>50585</xdr:rowOff>
    </xdr:to>
    <xdr:sp macro="" textlink="">
      <xdr:nvSpPr>
        <xdr:cNvPr id="857" name="円/楕円 856"/>
        <xdr:cNvSpPr/>
      </xdr:nvSpPr>
      <xdr:spPr>
        <a:xfrm>
          <a:off x="19494500" y="133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41712</xdr:rowOff>
    </xdr:from>
    <xdr:ext cx="534377" cy="259045"/>
    <xdr:sp macro="" textlink="">
      <xdr:nvSpPr>
        <xdr:cNvPr id="858" name="テキスト ボックス 857"/>
        <xdr:cNvSpPr txBox="1"/>
      </xdr:nvSpPr>
      <xdr:spPr>
        <a:xfrm>
          <a:off x="19278111" y="134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64554</xdr:rowOff>
    </xdr:from>
    <xdr:to>
      <xdr:col>27</xdr:col>
      <xdr:colOff>161925</xdr:colOff>
      <xdr:row>77</xdr:row>
      <xdr:rowOff>166154</xdr:rowOff>
    </xdr:to>
    <xdr:sp macro="" textlink="">
      <xdr:nvSpPr>
        <xdr:cNvPr id="859" name="円/楕円 858"/>
        <xdr:cNvSpPr/>
      </xdr:nvSpPr>
      <xdr:spPr>
        <a:xfrm>
          <a:off x="18605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157281</xdr:rowOff>
    </xdr:from>
    <xdr:ext cx="534377" cy="259045"/>
    <xdr:sp macro="" textlink="">
      <xdr:nvSpPr>
        <xdr:cNvPr id="860" name="テキスト ボックス 859"/>
        <xdr:cNvSpPr txBox="1"/>
      </xdr:nvSpPr>
      <xdr:spPr>
        <a:xfrm>
          <a:off x="18389111" y="13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１．人件費は住民一人当たり</a:t>
          </a:r>
          <a:r>
            <a:rPr kumimoji="1" lang="en-US" altLang="ja-JP" sz="1300">
              <a:latin typeface="ＭＳ Ｐゴシック"/>
            </a:rPr>
            <a:t>107,940</a:t>
          </a:r>
          <a:r>
            <a:rPr kumimoji="1" lang="ja-JP" altLang="en-US" sz="1300">
              <a:latin typeface="ＭＳ Ｐゴシック"/>
            </a:rPr>
            <a:t>円で、前年度比</a:t>
          </a:r>
          <a:r>
            <a:rPr kumimoji="1" lang="en-US" altLang="ja-JP" sz="1300">
              <a:latin typeface="ＭＳ Ｐゴシック"/>
            </a:rPr>
            <a:t>0.8</a:t>
          </a:r>
          <a:r>
            <a:rPr kumimoji="1" lang="ja-JP" altLang="en-US" sz="1300">
              <a:latin typeface="ＭＳ Ｐゴシック"/>
            </a:rPr>
            <a:t>％（</a:t>
          </a:r>
          <a:r>
            <a:rPr kumimoji="1" lang="en-US" altLang="ja-JP" sz="1300">
              <a:latin typeface="ＭＳ Ｐゴシック"/>
            </a:rPr>
            <a:t>890</a:t>
          </a:r>
          <a:r>
            <a:rPr kumimoji="1" lang="ja-JP" altLang="en-US" sz="1300">
              <a:latin typeface="ＭＳ Ｐゴシック"/>
            </a:rPr>
            <a:t>円）の増となり、類似団体平均と比べて一人当たりのコストが高い状況になっている。これは退職者数に対して新規採用職員数を抑制したことにより、人件費は前年度比</a:t>
          </a:r>
          <a:r>
            <a:rPr kumimoji="1" lang="en-US" altLang="ja-JP" sz="1300">
              <a:latin typeface="ＭＳ Ｐゴシック"/>
            </a:rPr>
            <a:t>0.1</a:t>
          </a:r>
          <a:r>
            <a:rPr kumimoji="1" lang="ja-JP" altLang="en-US" sz="1300">
              <a:latin typeface="ＭＳ Ｐゴシック"/>
            </a:rPr>
            <a:t>％（</a:t>
          </a:r>
          <a:r>
            <a:rPr kumimoji="1" lang="en-US" altLang="ja-JP" sz="1300">
              <a:latin typeface="ＭＳ Ｐゴシック"/>
            </a:rPr>
            <a:t>869</a:t>
          </a:r>
          <a:r>
            <a:rPr kumimoji="1" lang="ja-JP" altLang="en-US" sz="1300">
              <a:latin typeface="ＭＳ Ｐゴシック"/>
            </a:rPr>
            <a:t>千円）の減となったものの、算定の分母となる人口も大きく減少（前年度比△</a:t>
          </a:r>
          <a:r>
            <a:rPr kumimoji="1" lang="en-US" altLang="ja-JP" sz="1300">
              <a:latin typeface="ＭＳ Ｐゴシック"/>
            </a:rPr>
            <a:t>103</a:t>
          </a:r>
          <a:r>
            <a:rPr kumimoji="1" lang="ja-JP" altLang="en-US" sz="1300">
              <a:latin typeface="ＭＳ Ｐゴシック"/>
            </a:rPr>
            <a:t>人）したことが主な要因である。</a:t>
          </a:r>
          <a:endParaRPr kumimoji="1" lang="en-US" altLang="ja-JP" sz="1300">
            <a:latin typeface="ＭＳ Ｐゴシック"/>
          </a:endParaRPr>
        </a:p>
        <a:p>
          <a:r>
            <a:rPr kumimoji="1" lang="ja-JP" altLang="en-US" sz="1300">
              <a:latin typeface="ＭＳ Ｐゴシック"/>
            </a:rPr>
            <a:t>２．普通建設事業費は住民一人当たり</a:t>
          </a:r>
          <a:r>
            <a:rPr kumimoji="1" lang="en-US" altLang="ja-JP" sz="1300">
              <a:latin typeface="ＭＳ Ｐゴシック"/>
            </a:rPr>
            <a:t>39,790</a:t>
          </a:r>
          <a:r>
            <a:rPr kumimoji="1" lang="ja-JP" altLang="en-US" sz="1300">
              <a:latin typeface="ＭＳ Ｐゴシック"/>
            </a:rPr>
            <a:t>円で、前年度比</a:t>
          </a:r>
          <a:r>
            <a:rPr kumimoji="1" lang="en-US" altLang="ja-JP" sz="1300">
              <a:latin typeface="ＭＳ Ｐゴシック"/>
            </a:rPr>
            <a:t>66.0</a:t>
          </a:r>
          <a:r>
            <a:rPr kumimoji="1" lang="ja-JP" altLang="en-US" sz="1300">
              <a:latin typeface="ＭＳ Ｐゴシック"/>
            </a:rPr>
            <a:t>％（</a:t>
          </a:r>
          <a:r>
            <a:rPr kumimoji="1" lang="en-US" altLang="ja-JP" sz="1300">
              <a:latin typeface="ＭＳ Ｐゴシック"/>
            </a:rPr>
            <a:t>77,303</a:t>
          </a:r>
          <a:r>
            <a:rPr kumimoji="1" lang="ja-JP" altLang="en-US" sz="1300">
              <a:latin typeface="ＭＳ Ｐゴシック"/>
            </a:rPr>
            <a:t>円）の減となり、類似団体と比べて一人当たりのコストが低い状況になっている。これは、学校給食センター建設事業（</a:t>
          </a:r>
          <a:r>
            <a:rPr kumimoji="1" lang="en-US" altLang="ja-JP" sz="1300">
              <a:latin typeface="ＭＳ Ｐゴシック"/>
            </a:rPr>
            <a:t>549,279</a:t>
          </a:r>
          <a:r>
            <a:rPr kumimoji="1" lang="ja-JP" altLang="en-US" sz="1300">
              <a:latin typeface="ＭＳ Ｐゴシック"/>
            </a:rPr>
            <a:t>千円）及び地域福祉センター建設事業（</a:t>
          </a:r>
          <a:r>
            <a:rPr kumimoji="1" lang="en-US" altLang="ja-JP" sz="1300">
              <a:latin typeface="ＭＳ Ｐゴシック"/>
            </a:rPr>
            <a:t>216,745</a:t>
          </a:r>
          <a:r>
            <a:rPr kumimoji="1" lang="ja-JP" altLang="en-US" sz="1300">
              <a:latin typeface="ＭＳ Ｐゴシック"/>
            </a:rPr>
            <a:t>千円）が皆減となったことが主な要因である。</a:t>
          </a:r>
          <a:endParaRPr kumimoji="1" lang="en-US" altLang="ja-JP" sz="1300">
            <a:latin typeface="ＭＳ Ｐゴシック"/>
          </a:endParaRPr>
        </a:p>
        <a:p>
          <a:r>
            <a:rPr kumimoji="1" lang="ja-JP" altLang="en-US" sz="1300">
              <a:latin typeface="ＭＳ Ｐゴシック"/>
            </a:rPr>
            <a:t>３．災害復旧費は住民一人当たり</a:t>
          </a:r>
          <a:r>
            <a:rPr kumimoji="1" lang="en-US" altLang="ja-JP" sz="1300">
              <a:latin typeface="ＭＳ Ｐゴシック"/>
            </a:rPr>
            <a:t>18,483</a:t>
          </a:r>
          <a:r>
            <a:rPr kumimoji="1" lang="ja-JP" altLang="en-US" sz="1300">
              <a:latin typeface="ＭＳ Ｐゴシック"/>
            </a:rPr>
            <a:t>円で、前年度比</a:t>
          </a:r>
          <a:r>
            <a:rPr kumimoji="1" lang="en-US" altLang="ja-JP" sz="1300">
              <a:latin typeface="ＭＳ Ｐゴシック"/>
            </a:rPr>
            <a:t>93.7</a:t>
          </a:r>
          <a:r>
            <a:rPr kumimoji="1" lang="ja-JP" altLang="en-US" sz="1300">
              <a:latin typeface="ＭＳ Ｐゴシック"/>
            </a:rPr>
            <a:t>％（</a:t>
          </a:r>
          <a:r>
            <a:rPr kumimoji="1" lang="en-US" altLang="ja-JP" sz="1300">
              <a:latin typeface="ＭＳ Ｐゴシック"/>
            </a:rPr>
            <a:t>8,940</a:t>
          </a:r>
          <a:r>
            <a:rPr kumimoji="1" lang="ja-JP" altLang="en-US" sz="1300">
              <a:latin typeface="ＭＳ Ｐゴシック"/>
            </a:rPr>
            <a:t>円）の増となり、類似団体と比べて一人当たりのコストが高い状況になっている。これは、平成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月関東・東北豪雨災害復旧工事が増となったことが主な要因である。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170561</xdr:rowOff>
    </xdr:from>
    <xdr:to>
      <xdr:col>6</xdr:col>
      <xdr:colOff>511175</xdr:colOff>
      <xdr:row>35</xdr:row>
      <xdr:rowOff>83367</xdr:rowOff>
    </xdr:to>
    <xdr:cxnSp macro="">
      <xdr:nvCxnSpPr>
        <xdr:cNvPr id="63" name="直線コネクタ 62"/>
        <xdr:cNvCxnSpPr/>
      </xdr:nvCxnSpPr>
      <xdr:spPr>
        <a:xfrm>
          <a:off x="3797300" y="5999861"/>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170561</xdr:rowOff>
    </xdr:from>
    <xdr:to>
      <xdr:col>5</xdr:col>
      <xdr:colOff>358775</xdr:colOff>
      <xdr:row>35</xdr:row>
      <xdr:rowOff>72100</xdr:rowOff>
    </xdr:to>
    <xdr:cxnSp macro="">
      <xdr:nvCxnSpPr>
        <xdr:cNvPr id="66" name="直線コネクタ 65"/>
        <xdr:cNvCxnSpPr/>
      </xdr:nvCxnSpPr>
      <xdr:spPr>
        <a:xfrm flipV="1">
          <a:off x="2908300" y="5999861"/>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72100</xdr:rowOff>
    </xdr:from>
    <xdr:to>
      <xdr:col>4</xdr:col>
      <xdr:colOff>155575</xdr:colOff>
      <xdr:row>35</xdr:row>
      <xdr:rowOff>106226</xdr:rowOff>
    </xdr:to>
    <xdr:cxnSp macro="">
      <xdr:nvCxnSpPr>
        <xdr:cNvPr id="69" name="直線コネクタ 68"/>
        <xdr:cNvCxnSpPr/>
      </xdr:nvCxnSpPr>
      <xdr:spPr>
        <a:xfrm flipV="1">
          <a:off x="2019300" y="6072850"/>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126437</xdr:rowOff>
    </xdr:from>
    <xdr:ext cx="469744" cy="259045"/>
    <xdr:sp macro="" textlink="">
      <xdr:nvSpPr>
        <xdr:cNvPr id="71" name="テキスト ボックス 70"/>
        <xdr:cNvSpPr txBox="1"/>
      </xdr:nvSpPr>
      <xdr:spPr>
        <a:xfrm>
          <a:off x="2673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86469</xdr:rowOff>
    </xdr:from>
    <xdr:to>
      <xdr:col>2</xdr:col>
      <xdr:colOff>638175</xdr:colOff>
      <xdr:row>35</xdr:row>
      <xdr:rowOff>106226</xdr:rowOff>
    </xdr:to>
    <xdr:cxnSp macro="">
      <xdr:nvCxnSpPr>
        <xdr:cNvPr id="72" name="直線コネクタ 71"/>
        <xdr:cNvCxnSpPr/>
      </xdr:nvCxnSpPr>
      <xdr:spPr>
        <a:xfrm>
          <a:off x="1130300" y="6087219"/>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144398</xdr:rowOff>
    </xdr:from>
    <xdr:ext cx="469744" cy="259045"/>
    <xdr:sp macro="" textlink="">
      <xdr:nvSpPr>
        <xdr:cNvPr id="74" name="テキスト ボックス 73"/>
        <xdr:cNvSpPr txBox="1"/>
      </xdr:nvSpPr>
      <xdr:spPr>
        <a:xfrm>
          <a:off x="1784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118109</xdr:rowOff>
    </xdr:from>
    <xdr:ext cx="469744" cy="259045"/>
    <xdr:sp macro="" textlink="">
      <xdr:nvSpPr>
        <xdr:cNvPr id="76" name="テキスト ボックス 75"/>
        <xdr:cNvSpPr txBox="1"/>
      </xdr:nvSpPr>
      <xdr:spPr>
        <a:xfrm>
          <a:off x="895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32567</xdr:rowOff>
    </xdr:from>
    <xdr:to>
      <xdr:col>6</xdr:col>
      <xdr:colOff>561975</xdr:colOff>
      <xdr:row>35</xdr:row>
      <xdr:rowOff>134167</xdr:rowOff>
    </xdr:to>
    <xdr:sp macro="" textlink="">
      <xdr:nvSpPr>
        <xdr:cNvPr id="82" name="円/楕円 81"/>
        <xdr:cNvSpPr/>
      </xdr:nvSpPr>
      <xdr:spPr>
        <a:xfrm>
          <a:off x="4584700" y="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55444</xdr:rowOff>
    </xdr:from>
    <xdr:ext cx="469744" cy="259045"/>
    <xdr:sp macro="" textlink="">
      <xdr:nvSpPr>
        <xdr:cNvPr id="83" name="議会費該当値テキスト"/>
        <xdr:cNvSpPr txBox="1"/>
      </xdr:nvSpPr>
      <xdr:spPr>
        <a:xfrm>
          <a:off x="4686300" y="588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119761</xdr:rowOff>
    </xdr:from>
    <xdr:to>
      <xdr:col>5</xdr:col>
      <xdr:colOff>409575</xdr:colOff>
      <xdr:row>35</xdr:row>
      <xdr:rowOff>49911</xdr:rowOff>
    </xdr:to>
    <xdr:sp macro="" textlink="">
      <xdr:nvSpPr>
        <xdr:cNvPr id="84" name="円/楕円 83"/>
        <xdr:cNvSpPr/>
      </xdr:nvSpPr>
      <xdr:spPr>
        <a:xfrm>
          <a:off x="3746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66438</xdr:rowOff>
    </xdr:from>
    <xdr:ext cx="469744" cy="259045"/>
    <xdr:sp macro="" textlink="">
      <xdr:nvSpPr>
        <xdr:cNvPr id="85" name="テキスト ボックス 84"/>
        <xdr:cNvSpPr txBox="1"/>
      </xdr:nvSpPr>
      <xdr:spPr>
        <a:xfrm>
          <a:off x="3562427"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21300</xdr:rowOff>
    </xdr:from>
    <xdr:to>
      <xdr:col>4</xdr:col>
      <xdr:colOff>206375</xdr:colOff>
      <xdr:row>35</xdr:row>
      <xdr:rowOff>122900</xdr:rowOff>
    </xdr:to>
    <xdr:sp macro="" textlink="">
      <xdr:nvSpPr>
        <xdr:cNvPr id="86" name="円/楕円 85"/>
        <xdr:cNvSpPr/>
      </xdr:nvSpPr>
      <xdr:spPr>
        <a:xfrm>
          <a:off x="2857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139427</xdr:rowOff>
    </xdr:from>
    <xdr:ext cx="469744" cy="259045"/>
    <xdr:sp macro="" textlink="">
      <xdr:nvSpPr>
        <xdr:cNvPr id="87" name="テキスト ボックス 86"/>
        <xdr:cNvSpPr txBox="1"/>
      </xdr:nvSpPr>
      <xdr:spPr>
        <a:xfrm>
          <a:off x="2673427"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55426</xdr:rowOff>
    </xdr:from>
    <xdr:to>
      <xdr:col>3</xdr:col>
      <xdr:colOff>3175</xdr:colOff>
      <xdr:row>35</xdr:row>
      <xdr:rowOff>157026</xdr:rowOff>
    </xdr:to>
    <xdr:sp macro="" textlink="">
      <xdr:nvSpPr>
        <xdr:cNvPr id="88" name="円/楕円 87"/>
        <xdr:cNvSpPr/>
      </xdr:nvSpPr>
      <xdr:spPr>
        <a:xfrm>
          <a:off x="1968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2103</xdr:rowOff>
    </xdr:from>
    <xdr:ext cx="469744" cy="259045"/>
    <xdr:sp macro="" textlink="">
      <xdr:nvSpPr>
        <xdr:cNvPr id="89" name="テキスト ボックス 88"/>
        <xdr:cNvSpPr txBox="1"/>
      </xdr:nvSpPr>
      <xdr:spPr>
        <a:xfrm>
          <a:off x="1784427" y="5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35669</xdr:rowOff>
    </xdr:from>
    <xdr:to>
      <xdr:col>1</xdr:col>
      <xdr:colOff>485775</xdr:colOff>
      <xdr:row>35</xdr:row>
      <xdr:rowOff>137269</xdr:rowOff>
    </xdr:to>
    <xdr:sp macro="" textlink="">
      <xdr:nvSpPr>
        <xdr:cNvPr id="90" name="円/楕円 89"/>
        <xdr:cNvSpPr/>
      </xdr:nvSpPr>
      <xdr:spPr>
        <a:xfrm>
          <a:off x="1079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153796</xdr:rowOff>
    </xdr:from>
    <xdr:ext cx="469744" cy="259045"/>
    <xdr:sp macro="" textlink="">
      <xdr:nvSpPr>
        <xdr:cNvPr id="91" name="テキスト ボックス 90"/>
        <xdr:cNvSpPr txBox="1"/>
      </xdr:nvSpPr>
      <xdr:spPr>
        <a:xfrm>
          <a:off x="895427" y="58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129449</xdr:rowOff>
    </xdr:from>
    <xdr:to>
      <xdr:col>6</xdr:col>
      <xdr:colOff>511175</xdr:colOff>
      <xdr:row>58</xdr:row>
      <xdr:rowOff>136113</xdr:rowOff>
    </xdr:to>
    <xdr:cxnSp macro="">
      <xdr:nvCxnSpPr>
        <xdr:cNvPr id="120" name="直線コネクタ 119"/>
        <xdr:cNvCxnSpPr/>
      </xdr:nvCxnSpPr>
      <xdr:spPr>
        <a:xfrm>
          <a:off x="3797300" y="10073549"/>
          <a:ext cx="8382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120696</xdr:rowOff>
    </xdr:from>
    <xdr:to>
      <xdr:col>5</xdr:col>
      <xdr:colOff>358775</xdr:colOff>
      <xdr:row>58</xdr:row>
      <xdr:rowOff>129449</xdr:rowOff>
    </xdr:to>
    <xdr:cxnSp macro="">
      <xdr:nvCxnSpPr>
        <xdr:cNvPr id="123" name="直線コネクタ 122"/>
        <xdr:cNvCxnSpPr/>
      </xdr:nvCxnSpPr>
      <xdr:spPr>
        <a:xfrm>
          <a:off x="2908300" y="1006479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120696</xdr:rowOff>
    </xdr:from>
    <xdr:to>
      <xdr:col>4</xdr:col>
      <xdr:colOff>155575</xdr:colOff>
      <xdr:row>58</xdr:row>
      <xdr:rowOff>125492</xdr:rowOff>
    </xdr:to>
    <xdr:cxnSp macro="">
      <xdr:nvCxnSpPr>
        <xdr:cNvPr id="126" name="直線コネクタ 125"/>
        <xdr:cNvCxnSpPr/>
      </xdr:nvCxnSpPr>
      <xdr:spPr>
        <a:xfrm flipV="1">
          <a:off x="2019300" y="10064796"/>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125492</xdr:rowOff>
    </xdr:from>
    <xdr:to>
      <xdr:col>2</xdr:col>
      <xdr:colOff>638175</xdr:colOff>
      <xdr:row>58</xdr:row>
      <xdr:rowOff>137251</xdr:rowOff>
    </xdr:to>
    <xdr:cxnSp macro="">
      <xdr:nvCxnSpPr>
        <xdr:cNvPr id="129" name="直線コネクタ 128"/>
        <xdr:cNvCxnSpPr/>
      </xdr:nvCxnSpPr>
      <xdr:spPr>
        <a:xfrm flipV="1">
          <a:off x="1130300" y="10069592"/>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85313</xdr:rowOff>
    </xdr:from>
    <xdr:to>
      <xdr:col>6</xdr:col>
      <xdr:colOff>561975</xdr:colOff>
      <xdr:row>59</xdr:row>
      <xdr:rowOff>15463</xdr:rowOff>
    </xdr:to>
    <xdr:sp macro="" textlink="">
      <xdr:nvSpPr>
        <xdr:cNvPr id="139" name="円/楕円 138"/>
        <xdr:cNvSpPr/>
      </xdr:nvSpPr>
      <xdr:spPr>
        <a:xfrm>
          <a:off x="4584700" y="100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23646</xdr:rowOff>
    </xdr:from>
    <xdr:ext cx="534377" cy="259045"/>
    <xdr:sp macro="" textlink="">
      <xdr:nvSpPr>
        <xdr:cNvPr id="140" name="総務費該当値テキスト"/>
        <xdr:cNvSpPr txBox="1"/>
      </xdr:nvSpPr>
      <xdr:spPr>
        <a:xfrm>
          <a:off x="4686300" y="99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78649</xdr:rowOff>
    </xdr:from>
    <xdr:to>
      <xdr:col>5</xdr:col>
      <xdr:colOff>409575</xdr:colOff>
      <xdr:row>59</xdr:row>
      <xdr:rowOff>8799</xdr:rowOff>
    </xdr:to>
    <xdr:sp macro="" textlink="">
      <xdr:nvSpPr>
        <xdr:cNvPr id="141" name="円/楕円 140"/>
        <xdr:cNvSpPr/>
      </xdr:nvSpPr>
      <xdr:spPr>
        <a:xfrm>
          <a:off x="3746500" y="100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171376</xdr:rowOff>
    </xdr:from>
    <xdr:ext cx="534377" cy="259045"/>
    <xdr:sp macro="" textlink="">
      <xdr:nvSpPr>
        <xdr:cNvPr id="142" name="テキスト ボックス 141"/>
        <xdr:cNvSpPr txBox="1"/>
      </xdr:nvSpPr>
      <xdr:spPr>
        <a:xfrm>
          <a:off x="3530111" y="101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69896</xdr:rowOff>
    </xdr:from>
    <xdr:to>
      <xdr:col>4</xdr:col>
      <xdr:colOff>206375</xdr:colOff>
      <xdr:row>59</xdr:row>
      <xdr:rowOff>46</xdr:rowOff>
    </xdr:to>
    <xdr:sp macro="" textlink="">
      <xdr:nvSpPr>
        <xdr:cNvPr id="143" name="円/楕円 142"/>
        <xdr:cNvSpPr/>
      </xdr:nvSpPr>
      <xdr:spPr>
        <a:xfrm>
          <a:off x="2857500" y="100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162623</xdr:rowOff>
    </xdr:from>
    <xdr:ext cx="534377" cy="259045"/>
    <xdr:sp macro="" textlink="">
      <xdr:nvSpPr>
        <xdr:cNvPr id="144" name="テキスト ボックス 143"/>
        <xdr:cNvSpPr txBox="1"/>
      </xdr:nvSpPr>
      <xdr:spPr>
        <a:xfrm>
          <a:off x="2641111" y="101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74692</xdr:rowOff>
    </xdr:from>
    <xdr:to>
      <xdr:col>3</xdr:col>
      <xdr:colOff>3175</xdr:colOff>
      <xdr:row>59</xdr:row>
      <xdr:rowOff>4842</xdr:rowOff>
    </xdr:to>
    <xdr:sp macro="" textlink="">
      <xdr:nvSpPr>
        <xdr:cNvPr id="145" name="円/楕円 144"/>
        <xdr:cNvSpPr/>
      </xdr:nvSpPr>
      <xdr:spPr>
        <a:xfrm>
          <a:off x="1968500" y="100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167419</xdr:rowOff>
    </xdr:from>
    <xdr:ext cx="534377" cy="259045"/>
    <xdr:sp macro="" textlink="">
      <xdr:nvSpPr>
        <xdr:cNvPr id="146" name="テキスト ボックス 145"/>
        <xdr:cNvSpPr txBox="1"/>
      </xdr:nvSpPr>
      <xdr:spPr>
        <a:xfrm>
          <a:off x="1752111" y="1011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86451</xdr:rowOff>
    </xdr:from>
    <xdr:to>
      <xdr:col>1</xdr:col>
      <xdr:colOff>485775</xdr:colOff>
      <xdr:row>59</xdr:row>
      <xdr:rowOff>16601</xdr:rowOff>
    </xdr:to>
    <xdr:sp macro="" textlink="">
      <xdr:nvSpPr>
        <xdr:cNvPr id="147" name="円/楕円 146"/>
        <xdr:cNvSpPr/>
      </xdr:nvSpPr>
      <xdr:spPr>
        <a:xfrm>
          <a:off x="1079500" y="10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7728</xdr:rowOff>
    </xdr:from>
    <xdr:ext cx="534377" cy="259045"/>
    <xdr:sp macro="" textlink="">
      <xdr:nvSpPr>
        <xdr:cNvPr id="148" name="テキスト ボックス 147"/>
        <xdr:cNvSpPr txBox="1"/>
      </xdr:nvSpPr>
      <xdr:spPr>
        <a:xfrm>
          <a:off x="863111" y="101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25000</xdr:rowOff>
    </xdr:from>
    <xdr:to>
      <xdr:col>6</xdr:col>
      <xdr:colOff>511175</xdr:colOff>
      <xdr:row>77</xdr:row>
      <xdr:rowOff>101798</xdr:rowOff>
    </xdr:to>
    <xdr:cxnSp macro="">
      <xdr:nvCxnSpPr>
        <xdr:cNvPr id="174" name="直線コネクタ 173"/>
        <xdr:cNvCxnSpPr/>
      </xdr:nvCxnSpPr>
      <xdr:spPr>
        <a:xfrm>
          <a:off x="3797300" y="13226650"/>
          <a:ext cx="8382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25000</xdr:rowOff>
    </xdr:from>
    <xdr:to>
      <xdr:col>5</xdr:col>
      <xdr:colOff>358775</xdr:colOff>
      <xdr:row>77</xdr:row>
      <xdr:rowOff>65056</xdr:rowOff>
    </xdr:to>
    <xdr:cxnSp macro="">
      <xdr:nvCxnSpPr>
        <xdr:cNvPr id="177" name="直線コネクタ 176"/>
        <xdr:cNvCxnSpPr/>
      </xdr:nvCxnSpPr>
      <xdr:spPr>
        <a:xfrm flipV="1">
          <a:off x="2908300" y="13226650"/>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65056</xdr:rowOff>
    </xdr:from>
    <xdr:to>
      <xdr:col>4</xdr:col>
      <xdr:colOff>155575</xdr:colOff>
      <xdr:row>78</xdr:row>
      <xdr:rowOff>35922</xdr:rowOff>
    </xdr:to>
    <xdr:cxnSp macro="">
      <xdr:nvCxnSpPr>
        <xdr:cNvPr id="180" name="直線コネクタ 179"/>
        <xdr:cNvCxnSpPr/>
      </xdr:nvCxnSpPr>
      <xdr:spPr>
        <a:xfrm flipV="1">
          <a:off x="2019300" y="13266706"/>
          <a:ext cx="889000" cy="1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35922</xdr:rowOff>
    </xdr:from>
    <xdr:to>
      <xdr:col>2</xdr:col>
      <xdr:colOff>638175</xdr:colOff>
      <xdr:row>78</xdr:row>
      <xdr:rowOff>41339</xdr:rowOff>
    </xdr:to>
    <xdr:cxnSp macro="">
      <xdr:nvCxnSpPr>
        <xdr:cNvPr id="183" name="直線コネクタ 182"/>
        <xdr:cNvCxnSpPr/>
      </xdr:nvCxnSpPr>
      <xdr:spPr>
        <a:xfrm flipV="1">
          <a:off x="1130300" y="13409022"/>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108300</xdr:rowOff>
    </xdr:from>
    <xdr:ext cx="599010" cy="259045"/>
    <xdr:sp macro="" textlink="">
      <xdr:nvSpPr>
        <xdr:cNvPr id="187" name="テキスト ボックス 186"/>
        <xdr:cNvSpPr txBox="1"/>
      </xdr:nvSpPr>
      <xdr:spPr>
        <a:xfrm>
          <a:off x="830794" y="1296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50998</xdr:rowOff>
    </xdr:from>
    <xdr:to>
      <xdr:col>6</xdr:col>
      <xdr:colOff>561975</xdr:colOff>
      <xdr:row>77</xdr:row>
      <xdr:rowOff>152598</xdr:rowOff>
    </xdr:to>
    <xdr:sp macro="" textlink="">
      <xdr:nvSpPr>
        <xdr:cNvPr id="193" name="円/楕円 192"/>
        <xdr:cNvSpPr/>
      </xdr:nvSpPr>
      <xdr:spPr>
        <a:xfrm>
          <a:off x="45847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137375</xdr:rowOff>
    </xdr:from>
    <xdr:ext cx="599010" cy="259045"/>
    <xdr:sp macro="" textlink="">
      <xdr:nvSpPr>
        <xdr:cNvPr id="194" name="民生費該当値テキスト"/>
        <xdr:cNvSpPr txBox="1"/>
      </xdr:nvSpPr>
      <xdr:spPr>
        <a:xfrm>
          <a:off x="4686300" y="1316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145650</xdr:rowOff>
    </xdr:from>
    <xdr:to>
      <xdr:col>5</xdr:col>
      <xdr:colOff>409575</xdr:colOff>
      <xdr:row>77</xdr:row>
      <xdr:rowOff>75800</xdr:rowOff>
    </xdr:to>
    <xdr:sp macro="" textlink="">
      <xdr:nvSpPr>
        <xdr:cNvPr id="195" name="円/楕円 194"/>
        <xdr:cNvSpPr/>
      </xdr:nvSpPr>
      <xdr:spPr>
        <a:xfrm>
          <a:off x="3746500" y="131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66927</xdr:rowOff>
    </xdr:from>
    <xdr:ext cx="599010" cy="259045"/>
    <xdr:sp macro="" textlink="">
      <xdr:nvSpPr>
        <xdr:cNvPr id="196" name="テキスト ボックス 195"/>
        <xdr:cNvSpPr txBox="1"/>
      </xdr:nvSpPr>
      <xdr:spPr>
        <a:xfrm>
          <a:off x="3497794" y="132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14256</xdr:rowOff>
    </xdr:from>
    <xdr:to>
      <xdr:col>4</xdr:col>
      <xdr:colOff>206375</xdr:colOff>
      <xdr:row>77</xdr:row>
      <xdr:rowOff>115856</xdr:rowOff>
    </xdr:to>
    <xdr:sp macro="" textlink="">
      <xdr:nvSpPr>
        <xdr:cNvPr id="197" name="円/楕円 196"/>
        <xdr:cNvSpPr/>
      </xdr:nvSpPr>
      <xdr:spPr>
        <a:xfrm>
          <a:off x="2857500" y="132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106983</xdr:rowOff>
    </xdr:from>
    <xdr:ext cx="599010" cy="259045"/>
    <xdr:sp macro="" textlink="">
      <xdr:nvSpPr>
        <xdr:cNvPr id="198" name="テキスト ボックス 197"/>
        <xdr:cNvSpPr txBox="1"/>
      </xdr:nvSpPr>
      <xdr:spPr>
        <a:xfrm>
          <a:off x="2608794" y="133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156572</xdr:rowOff>
    </xdr:from>
    <xdr:to>
      <xdr:col>3</xdr:col>
      <xdr:colOff>3175</xdr:colOff>
      <xdr:row>78</xdr:row>
      <xdr:rowOff>86722</xdr:rowOff>
    </xdr:to>
    <xdr:sp macro="" textlink="">
      <xdr:nvSpPr>
        <xdr:cNvPr id="199" name="円/楕円 198"/>
        <xdr:cNvSpPr/>
      </xdr:nvSpPr>
      <xdr:spPr>
        <a:xfrm>
          <a:off x="1968500" y="133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77849</xdr:rowOff>
    </xdr:from>
    <xdr:ext cx="534377" cy="259045"/>
    <xdr:sp macro="" textlink="">
      <xdr:nvSpPr>
        <xdr:cNvPr id="200" name="テキスト ボックス 199"/>
        <xdr:cNvSpPr txBox="1"/>
      </xdr:nvSpPr>
      <xdr:spPr>
        <a:xfrm>
          <a:off x="1752111" y="134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161989</xdr:rowOff>
    </xdr:from>
    <xdr:to>
      <xdr:col>1</xdr:col>
      <xdr:colOff>485775</xdr:colOff>
      <xdr:row>78</xdr:row>
      <xdr:rowOff>92139</xdr:rowOff>
    </xdr:to>
    <xdr:sp macro="" textlink="">
      <xdr:nvSpPr>
        <xdr:cNvPr id="201" name="円/楕円 200"/>
        <xdr:cNvSpPr/>
      </xdr:nvSpPr>
      <xdr:spPr>
        <a:xfrm>
          <a:off x="1079500" y="133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83266</xdr:rowOff>
    </xdr:from>
    <xdr:ext cx="534377" cy="259045"/>
    <xdr:sp macro="" textlink="">
      <xdr:nvSpPr>
        <xdr:cNvPr id="202" name="テキスト ボックス 201"/>
        <xdr:cNvSpPr txBox="1"/>
      </xdr:nvSpPr>
      <xdr:spPr>
        <a:xfrm>
          <a:off x="863111" y="134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167100</xdr:rowOff>
    </xdr:from>
    <xdr:to>
      <xdr:col>6</xdr:col>
      <xdr:colOff>511175</xdr:colOff>
      <xdr:row>95</xdr:row>
      <xdr:rowOff>120204</xdr:rowOff>
    </xdr:to>
    <xdr:cxnSp macro="">
      <xdr:nvCxnSpPr>
        <xdr:cNvPr id="234" name="直線コネクタ 233"/>
        <xdr:cNvCxnSpPr/>
      </xdr:nvCxnSpPr>
      <xdr:spPr>
        <a:xfrm>
          <a:off x="3797300" y="16283400"/>
          <a:ext cx="838200" cy="1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167100</xdr:rowOff>
    </xdr:from>
    <xdr:to>
      <xdr:col>5</xdr:col>
      <xdr:colOff>358775</xdr:colOff>
      <xdr:row>95</xdr:row>
      <xdr:rowOff>143292</xdr:rowOff>
    </xdr:to>
    <xdr:cxnSp macro="">
      <xdr:nvCxnSpPr>
        <xdr:cNvPr id="237" name="直線コネクタ 236"/>
        <xdr:cNvCxnSpPr/>
      </xdr:nvCxnSpPr>
      <xdr:spPr>
        <a:xfrm flipV="1">
          <a:off x="2908300" y="16283400"/>
          <a:ext cx="889000" cy="14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143292</xdr:rowOff>
    </xdr:from>
    <xdr:to>
      <xdr:col>4</xdr:col>
      <xdr:colOff>155575</xdr:colOff>
      <xdr:row>96</xdr:row>
      <xdr:rowOff>103696</xdr:rowOff>
    </xdr:to>
    <xdr:cxnSp macro="">
      <xdr:nvCxnSpPr>
        <xdr:cNvPr id="240" name="直線コネクタ 239"/>
        <xdr:cNvCxnSpPr/>
      </xdr:nvCxnSpPr>
      <xdr:spPr>
        <a:xfrm flipV="1">
          <a:off x="2019300" y="16431042"/>
          <a:ext cx="889000" cy="1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103696</xdr:rowOff>
    </xdr:from>
    <xdr:to>
      <xdr:col>2</xdr:col>
      <xdr:colOff>638175</xdr:colOff>
      <xdr:row>96</xdr:row>
      <xdr:rowOff>167508</xdr:rowOff>
    </xdr:to>
    <xdr:cxnSp macro="">
      <xdr:nvCxnSpPr>
        <xdr:cNvPr id="243" name="直線コネクタ 242"/>
        <xdr:cNvCxnSpPr/>
      </xdr:nvCxnSpPr>
      <xdr:spPr>
        <a:xfrm flipV="1">
          <a:off x="1130300" y="16562896"/>
          <a:ext cx="8890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69404</xdr:rowOff>
    </xdr:from>
    <xdr:to>
      <xdr:col>6</xdr:col>
      <xdr:colOff>561975</xdr:colOff>
      <xdr:row>95</xdr:row>
      <xdr:rowOff>171004</xdr:rowOff>
    </xdr:to>
    <xdr:sp macro="" textlink="">
      <xdr:nvSpPr>
        <xdr:cNvPr id="253" name="円/楕円 252"/>
        <xdr:cNvSpPr/>
      </xdr:nvSpPr>
      <xdr:spPr>
        <a:xfrm>
          <a:off x="4584700" y="163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92281</xdr:rowOff>
    </xdr:from>
    <xdr:ext cx="534377" cy="259045"/>
    <xdr:sp macro="" textlink="">
      <xdr:nvSpPr>
        <xdr:cNvPr id="254" name="衛生費該当値テキスト"/>
        <xdr:cNvSpPr txBox="1"/>
      </xdr:nvSpPr>
      <xdr:spPr>
        <a:xfrm>
          <a:off x="4686300" y="162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116300</xdr:rowOff>
    </xdr:from>
    <xdr:to>
      <xdr:col>5</xdr:col>
      <xdr:colOff>409575</xdr:colOff>
      <xdr:row>95</xdr:row>
      <xdr:rowOff>46450</xdr:rowOff>
    </xdr:to>
    <xdr:sp macro="" textlink="">
      <xdr:nvSpPr>
        <xdr:cNvPr id="255" name="円/楕円 254"/>
        <xdr:cNvSpPr/>
      </xdr:nvSpPr>
      <xdr:spPr>
        <a:xfrm>
          <a:off x="3746500" y="16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62977</xdr:rowOff>
    </xdr:from>
    <xdr:ext cx="534377" cy="259045"/>
    <xdr:sp macro="" textlink="">
      <xdr:nvSpPr>
        <xdr:cNvPr id="256" name="テキスト ボックス 255"/>
        <xdr:cNvSpPr txBox="1"/>
      </xdr:nvSpPr>
      <xdr:spPr>
        <a:xfrm>
          <a:off x="3530111" y="160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92492</xdr:rowOff>
    </xdr:from>
    <xdr:to>
      <xdr:col>4</xdr:col>
      <xdr:colOff>206375</xdr:colOff>
      <xdr:row>96</xdr:row>
      <xdr:rowOff>22642</xdr:rowOff>
    </xdr:to>
    <xdr:sp macro="" textlink="">
      <xdr:nvSpPr>
        <xdr:cNvPr id="257" name="円/楕円 256"/>
        <xdr:cNvSpPr/>
      </xdr:nvSpPr>
      <xdr:spPr>
        <a:xfrm>
          <a:off x="2857500" y="16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39169</xdr:rowOff>
    </xdr:from>
    <xdr:ext cx="534377" cy="259045"/>
    <xdr:sp macro="" textlink="">
      <xdr:nvSpPr>
        <xdr:cNvPr id="258" name="テキスト ボックス 257"/>
        <xdr:cNvSpPr txBox="1"/>
      </xdr:nvSpPr>
      <xdr:spPr>
        <a:xfrm>
          <a:off x="2641111" y="161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52896</xdr:rowOff>
    </xdr:from>
    <xdr:to>
      <xdr:col>3</xdr:col>
      <xdr:colOff>3175</xdr:colOff>
      <xdr:row>96</xdr:row>
      <xdr:rowOff>154496</xdr:rowOff>
    </xdr:to>
    <xdr:sp macro="" textlink="">
      <xdr:nvSpPr>
        <xdr:cNvPr id="259" name="円/楕円 258"/>
        <xdr:cNvSpPr/>
      </xdr:nvSpPr>
      <xdr:spPr>
        <a:xfrm>
          <a:off x="1968500" y="16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171023</xdr:rowOff>
    </xdr:from>
    <xdr:ext cx="534377" cy="259045"/>
    <xdr:sp macro="" textlink="">
      <xdr:nvSpPr>
        <xdr:cNvPr id="260" name="テキスト ボックス 259"/>
        <xdr:cNvSpPr txBox="1"/>
      </xdr:nvSpPr>
      <xdr:spPr>
        <a:xfrm>
          <a:off x="1752111" y="162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116708</xdr:rowOff>
    </xdr:from>
    <xdr:to>
      <xdr:col>1</xdr:col>
      <xdr:colOff>485775</xdr:colOff>
      <xdr:row>97</xdr:row>
      <xdr:rowOff>46858</xdr:rowOff>
    </xdr:to>
    <xdr:sp macro="" textlink="">
      <xdr:nvSpPr>
        <xdr:cNvPr id="261" name="円/楕円 260"/>
        <xdr:cNvSpPr/>
      </xdr:nvSpPr>
      <xdr:spPr>
        <a:xfrm>
          <a:off x="1079500" y="16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63385</xdr:rowOff>
    </xdr:from>
    <xdr:ext cx="534377" cy="259045"/>
    <xdr:sp macro="" textlink="">
      <xdr:nvSpPr>
        <xdr:cNvPr id="262" name="テキスト ボックス 261"/>
        <xdr:cNvSpPr txBox="1"/>
      </xdr:nvSpPr>
      <xdr:spPr>
        <a:xfrm>
          <a:off x="86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91313</xdr:rowOff>
    </xdr:from>
    <xdr:to>
      <xdr:col>15</xdr:col>
      <xdr:colOff>180975</xdr:colOff>
      <xdr:row>37</xdr:row>
      <xdr:rowOff>85979</xdr:rowOff>
    </xdr:to>
    <xdr:cxnSp macro="">
      <xdr:nvCxnSpPr>
        <xdr:cNvPr id="291" name="直線コネクタ 290"/>
        <xdr:cNvCxnSpPr/>
      </xdr:nvCxnSpPr>
      <xdr:spPr>
        <a:xfrm>
          <a:off x="9639300" y="6092063"/>
          <a:ext cx="8382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155511</xdr:rowOff>
    </xdr:from>
    <xdr:to>
      <xdr:col>14</xdr:col>
      <xdr:colOff>28575</xdr:colOff>
      <xdr:row>35</xdr:row>
      <xdr:rowOff>91313</xdr:rowOff>
    </xdr:to>
    <xdr:cxnSp macro="">
      <xdr:nvCxnSpPr>
        <xdr:cNvPr id="294" name="直線コネクタ 293"/>
        <xdr:cNvCxnSpPr/>
      </xdr:nvCxnSpPr>
      <xdr:spPr>
        <a:xfrm>
          <a:off x="8750300" y="5984811"/>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155511</xdr:rowOff>
    </xdr:from>
    <xdr:to>
      <xdr:col>12</xdr:col>
      <xdr:colOff>511175</xdr:colOff>
      <xdr:row>35</xdr:row>
      <xdr:rowOff>37021</xdr:rowOff>
    </xdr:to>
    <xdr:cxnSp macro="">
      <xdr:nvCxnSpPr>
        <xdr:cNvPr id="297" name="直線コネクタ 296"/>
        <xdr:cNvCxnSpPr/>
      </xdr:nvCxnSpPr>
      <xdr:spPr>
        <a:xfrm flipV="1">
          <a:off x="7861300" y="5984811"/>
          <a:ext cx="8890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9" name="テキスト ボックス 298"/>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1397</xdr:rowOff>
    </xdr:from>
    <xdr:to>
      <xdr:col>11</xdr:col>
      <xdr:colOff>307975</xdr:colOff>
      <xdr:row>35</xdr:row>
      <xdr:rowOff>37021</xdr:rowOff>
    </xdr:to>
    <xdr:cxnSp macro="">
      <xdr:nvCxnSpPr>
        <xdr:cNvPr id="300" name="直線コネクタ 299"/>
        <xdr:cNvCxnSpPr/>
      </xdr:nvCxnSpPr>
      <xdr:spPr>
        <a:xfrm>
          <a:off x="6972300" y="5487797"/>
          <a:ext cx="889000" cy="5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302" name="テキスト ボックス 301"/>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304" name="テキスト ボックス 303"/>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35179</xdr:rowOff>
    </xdr:from>
    <xdr:to>
      <xdr:col>15</xdr:col>
      <xdr:colOff>231775</xdr:colOff>
      <xdr:row>37</xdr:row>
      <xdr:rowOff>136779</xdr:rowOff>
    </xdr:to>
    <xdr:sp macro="" textlink="">
      <xdr:nvSpPr>
        <xdr:cNvPr id="310" name="円/楕円 309"/>
        <xdr:cNvSpPr/>
      </xdr:nvSpPr>
      <xdr:spPr>
        <a:xfrm>
          <a:off x="10426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58056</xdr:rowOff>
    </xdr:from>
    <xdr:ext cx="469744" cy="259045"/>
    <xdr:sp macro="" textlink="">
      <xdr:nvSpPr>
        <xdr:cNvPr id="311" name="労働費該当値テキスト"/>
        <xdr:cNvSpPr txBox="1"/>
      </xdr:nvSpPr>
      <xdr:spPr>
        <a:xfrm>
          <a:off x="10528300"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40513</xdr:rowOff>
    </xdr:from>
    <xdr:to>
      <xdr:col>14</xdr:col>
      <xdr:colOff>79375</xdr:colOff>
      <xdr:row>35</xdr:row>
      <xdr:rowOff>142113</xdr:rowOff>
    </xdr:to>
    <xdr:sp macro="" textlink="">
      <xdr:nvSpPr>
        <xdr:cNvPr id="312" name="円/楕円 311"/>
        <xdr:cNvSpPr/>
      </xdr:nvSpPr>
      <xdr:spPr>
        <a:xfrm>
          <a:off x="9588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158640</xdr:rowOff>
    </xdr:from>
    <xdr:ext cx="469744" cy="259045"/>
    <xdr:sp macro="" textlink="">
      <xdr:nvSpPr>
        <xdr:cNvPr id="313" name="テキスト ボックス 312"/>
        <xdr:cNvSpPr txBox="1"/>
      </xdr:nvSpPr>
      <xdr:spPr>
        <a:xfrm>
          <a:off x="940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104711</xdr:rowOff>
    </xdr:from>
    <xdr:to>
      <xdr:col>12</xdr:col>
      <xdr:colOff>561975</xdr:colOff>
      <xdr:row>35</xdr:row>
      <xdr:rowOff>34861</xdr:rowOff>
    </xdr:to>
    <xdr:sp macro="" textlink="">
      <xdr:nvSpPr>
        <xdr:cNvPr id="314" name="円/楕円 313"/>
        <xdr:cNvSpPr/>
      </xdr:nvSpPr>
      <xdr:spPr>
        <a:xfrm>
          <a:off x="8699500" y="5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51388</xdr:rowOff>
    </xdr:from>
    <xdr:ext cx="469744" cy="259045"/>
    <xdr:sp macro="" textlink="">
      <xdr:nvSpPr>
        <xdr:cNvPr id="315" name="テキスト ボックス 314"/>
        <xdr:cNvSpPr txBox="1"/>
      </xdr:nvSpPr>
      <xdr:spPr>
        <a:xfrm>
          <a:off x="8515427" y="57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157671</xdr:rowOff>
    </xdr:from>
    <xdr:to>
      <xdr:col>11</xdr:col>
      <xdr:colOff>358775</xdr:colOff>
      <xdr:row>35</xdr:row>
      <xdr:rowOff>87821</xdr:rowOff>
    </xdr:to>
    <xdr:sp macro="" textlink="">
      <xdr:nvSpPr>
        <xdr:cNvPr id="316" name="円/楕円 315"/>
        <xdr:cNvSpPr/>
      </xdr:nvSpPr>
      <xdr:spPr>
        <a:xfrm>
          <a:off x="7810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104348</xdr:rowOff>
    </xdr:from>
    <xdr:ext cx="469744" cy="259045"/>
    <xdr:sp macro="" textlink="">
      <xdr:nvSpPr>
        <xdr:cNvPr id="317" name="テキスト ボックス 316"/>
        <xdr:cNvSpPr txBox="1"/>
      </xdr:nvSpPr>
      <xdr:spPr>
        <a:xfrm>
          <a:off x="7626427"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122047</xdr:rowOff>
    </xdr:from>
    <xdr:to>
      <xdr:col>10</xdr:col>
      <xdr:colOff>155575</xdr:colOff>
      <xdr:row>32</xdr:row>
      <xdr:rowOff>52197</xdr:rowOff>
    </xdr:to>
    <xdr:sp macro="" textlink="">
      <xdr:nvSpPr>
        <xdr:cNvPr id="318" name="円/楕円 317"/>
        <xdr:cNvSpPr/>
      </xdr:nvSpPr>
      <xdr:spPr>
        <a:xfrm>
          <a:off x="6921500" y="5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68724</xdr:rowOff>
    </xdr:from>
    <xdr:ext cx="469744" cy="259045"/>
    <xdr:sp macro="" textlink="">
      <xdr:nvSpPr>
        <xdr:cNvPr id="319" name="テキスト ボックス 318"/>
        <xdr:cNvSpPr txBox="1"/>
      </xdr:nvSpPr>
      <xdr:spPr>
        <a:xfrm>
          <a:off x="6737427" y="521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30118</xdr:rowOff>
    </xdr:from>
    <xdr:to>
      <xdr:col>15</xdr:col>
      <xdr:colOff>180975</xdr:colOff>
      <xdr:row>58</xdr:row>
      <xdr:rowOff>34379</xdr:rowOff>
    </xdr:to>
    <xdr:cxnSp macro="">
      <xdr:nvCxnSpPr>
        <xdr:cNvPr id="346" name="直線コネクタ 345"/>
        <xdr:cNvCxnSpPr/>
      </xdr:nvCxnSpPr>
      <xdr:spPr>
        <a:xfrm flipV="1">
          <a:off x="9639300" y="9974218"/>
          <a:ext cx="8382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34379</xdr:rowOff>
    </xdr:from>
    <xdr:to>
      <xdr:col>14</xdr:col>
      <xdr:colOff>28575</xdr:colOff>
      <xdr:row>58</xdr:row>
      <xdr:rowOff>36785</xdr:rowOff>
    </xdr:to>
    <xdr:cxnSp macro="">
      <xdr:nvCxnSpPr>
        <xdr:cNvPr id="349" name="直線コネクタ 348"/>
        <xdr:cNvCxnSpPr/>
      </xdr:nvCxnSpPr>
      <xdr:spPr>
        <a:xfrm flipV="1">
          <a:off x="8750300" y="9978479"/>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36785</xdr:rowOff>
    </xdr:from>
    <xdr:to>
      <xdr:col>12</xdr:col>
      <xdr:colOff>511175</xdr:colOff>
      <xdr:row>58</xdr:row>
      <xdr:rowOff>48635</xdr:rowOff>
    </xdr:to>
    <xdr:cxnSp macro="">
      <xdr:nvCxnSpPr>
        <xdr:cNvPr id="352" name="直線コネクタ 351"/>
        <xdr:cNvCxnSpPr/>
      </xdr:nvCxnSpPr>
      <xdr:spPr>
        <a:xfrm flipV="1">
          <a:off x="7861300" y="998088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48635</xdr:rowOff>
    </xdr:from>
    <xdr:to>
      <xdr:col>11</xdr:col>
      <xdr:colOff>307975</xdr:colOff>
      <xdr:row>58</xdr:row>
      <xdr:rowOff>58414</xdr:rowOff>
    </xdr:to>
    <xdr:cxnSp macro="">
      <xdr:nvCxnSpPr>
        <xdr:cNvPr id="355" name="直線コネクタ 354"/>
        <xdr:cNvCxnSpPr/>
      </xdr:nvCxnSpPr>
      <xdr:spPr>
        <a:xfrm flipV="1">
          <a:off x="6972300" y="9992735"/>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7" name="テキスト ボックス 356"/>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150768</xdr:rowOff>
    </xdr:from>
    <xdr:to>
      <xdr:col>15</xdr:col>
      <xdr:colOff>231775</xdr:colOff>
      <xdr:row>58</xdr:row>
      <xdr:rowOff>80918</xdr:rowOff>
    </xdr:to>
    <xdr:sp macro="" textlink="">
      <xdr:nvSpPr>
        <xdr:cNvPr id="365" name="円/楕円 364"/>
        <xdr:cNvSpPr/>
      </xdr:nvSpPr>
      <xdr:spPr>
        <a:xfrm>
          <a:off x="10426700" y="99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155029</xdr:rowOff>
    </xdr:from>
    <xdr:to>
      <xdr:col>14</xdr:col>
      <xdr:colOff>79375</xdr:colOff>
      <xdr:row>58</xdr:row>
      <xdr:rowOff>85179</xdr:rowOff>
    </xdr:to>
    <xdr:sp macro="" textlink="">
      <xdr:nvSpPr>
        <xdr:cNvPr id="367" name="円/楕円 366"/>
        <xdr:cNvSpPr/>
      </xdr:nvSpPr>
      <xdr:spPr>
        <a:xfrm>
          <a:off x="9588500" y="99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76306</xdr:rowOff>
    </xdr:from>
    <xdr:ext cx="534377" cy="259045"/>
    <xdr:sp macro="" textlink="">
      <xdr:nvSpPr>
        <xdr:cNvPr id="368" name="テキスト ボックス 367"/>
        <xdr:cNvSpPr txBox="1"/>
      </xdr:nvSpPr>
      <xdr:spPr>
        <a:xfrm>
          <a:off x="9372111" y="100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157435</xdr:rowOff>
    </xdr:from>
    <xdr:to>
      <xdr:col>12</xdr:col>
      <xdr:colOff>561975</xdr:colOff>
      <xdr:row>58</xdr:row>
      <xdr:rowOff>87585</xdr:rowOff>
    </xdr:to>
    <xdr:sp macro="" textlink="">
      <xdr:nvSpPr>
        <xdr:cNvPr id="369" name="円/楕円 368"/>
        <xdr:cNvSpPr/>
      </xdr:nvSpPr>
      <xdr:spPr>
        <a:xfrm>
          <a:off x="8699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78712</xdr:rowOff>
    </xdr:from>
    <xdr:ext cx="534377" cy="259045"/>
    <xdr:sp macro="" textlink="">
      <xdr:nvSpPr>
        <xdr:cNvPr id="370" name="テキスト ボックス 369"/>
        <xdr:cNvSpPr txBox="1"/>
      </xdr:nvSpPr>
      <xdr:spPr>
        <a:xfrm>
          <a:off x="8483111" y="10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169285</xdr:rowOff>
    </xdr:from>
    <xdr:to>
      <xdr:col>11</xdr:col>
      <xdr:colOff>358775</xdr:colOff>
      <xdr:row>58</xdr:row>
      <xdr:rowOff>99435</xdr:rowOff>
    </xdr:to>
    <xdr:sp macro="" textlink="">
      <xdr:nvSpPr>
        <xdr:cNvPr id="371" name="円/楕円 370"/>
        <xdr:cNvSpPr/>
      </xdr:nvSpPr>
      <xdr:spPr>
        <a:xfrm>
          <a:off x="7810500" y="9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90562</xdr:rowOff>
    </xdr:from>
    <xdr:ext cx="534377" cy="259045"/>
    <xdr:sp macro="" textlink="">
      <xdr:nvSpPr>
        <xdr:cNvPr id="372" name="テキスト ボックス 371"/>
        <xdr:cNvSpPr txBox="1"/>
      </xdr:nvSpPr>
      <xdr:spPr>
        <a:xfrm>
          <a:off x="7594111" y="100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7614</xdr:rowOff>
    </xdr:from>
    <xdr:to>
      <xdr:col>10</xdr:col>
      <xdr:colOff>155575</xdr:colOff>
      <xdr:row>58</xdr:row>
      <xdr:rowOff>109214</xdr:rowOff>
    </xdr:to>
    <xdr:sp macro="" textlink="">
      <xdr:nvSpPr>
        <xdr:cNvPr id="373" name="円/楕円 372"/>
        <xdr:cNvSpPr/>
      </xdr:nvSpPr>
      <xdr:spPr>
        <a:xfrm>
          <a:off x="6921500" y="9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100341</xdr:rowOff>
    </xdr:from>
    <xdr:ext cx="534377" cy="259045"/>
    <xdr:sp macro="" textlink="">
      <xdr:nvSpPr>
        <xdr:cNvPr id="374" name="テキスト ボックス 373"/>
        <xdr:cNvSpPr txBox="1"/>
      </xdr:nvSpPr>
      <xdr:spPr>
        <a:xfrm>
          <a:off x="6705111" y="100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90094</xdr:rowOff>
    </xdr:from>
    <xdr:to>
      <xdr:col>15</xdr:col>
      <xdr:colOff>180975</xdr:colOff>
      <xdr:row>78</xdr:row>
      <xdr:rowOff>12108</xdr:rowOff>
    </xdr:to>
    <xdr:cxnSp macro="">
      <xdr:nvCxnSpPr>
        <xdr:cNvPr id="405" name="直線コネクタ 404"/>
        <xdr:cNvCxnSpPr/>
      </xdr:nvCxnSpPr>
      <xdr:spPr>
        <a:xfrm flipV="1">
          <a:off x="9639300" y="13291744"/>
          <a:ext cx="8382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12108</xdr:rowOff>
    </xdr:from>
    <xdr:to>
      <xdr:col>14</xdr:col>
      <xdr:colOff>28575</xdr:colOff>
      <xdr:row>78</xdr:row>
      <xdr:rowOff>75464</xdr:rowOff>
    </xdr:to>
    <xdr:cxnSp macro="">
      <xdr:nvCxnSpPr>
        <xdr:cNvPr id="408" name="直線コネクタ 407"/>
        <xdr:cNvCxnSpPr/>
      </xdr:nvCxnSpPr>
      <xdr:spPr>
        <a:xfrm flipV="1">
          <a:off x="8750300" y="13385208"/>
          <a:ext cx="8890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42872</xdr:rowOff>
    </xdr:from>
    <xdr:to>
      <xdr:col>12</xdr:col>
      <xdr:colOff>511175</xdr:colOff>
      <xdr:row>78</xdr:row>
      <xdr:rowOff>75464</xdr:rowOff>
    </xdr:to>
    <xdr:cxnSp macro="">
      <xdr:nvCxnSpPr>
        <xdr:cNvPr id="411" name="直線コネクタ 410"/>
        <xdr:cNvCxnSpPr/>
      </xdr:nvCxnSpPr>
      <xdr:spPr>
        <a:xfrm>
          <a:off x="7861300" y="13415972"/>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154657</xdr:rowOff>
    </xdr:from>
    <xdr:to>
      <xdr:col>11</xdr:col>
      <xdr:colOff>307975</xdr:colOff>
      <xdr:row>78</xdr:row>
      <xdr:rowOff>42872</xdr:rowOff>
    </xdr:to>
    <xdr:cxnSp macro="">
      <xdr:nvCxnSpPr>
        <xdr:cNvPr id="414" name="直線コネクタ 413"/>
        <xdr:cNvCxnSpPr/>
      </xdr:nvCxnSpPr>
      <xdr:spPr>
        <a:xfrm>
          <a:off x="6972300" y="13356307"/>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39294</xdr:rowOff>
    </xdr:from>
    <xdr:to>
      <xdr:col>15</xdr:col>
      <xdr:colOff>231775</xdr:colOff>
      <xdr:row>77</xdr:row>
      <xdr:rowOff>140894</xdr:rowOff>
    </xdr:to>
    <xdr:sp macro="" textlink="">
      <xdr:nvSpPr>
        <xdr:cNvPr id="424" name="円/楕円 423"/>
        <xdr:cNvSpPr/>
      </xdr:nvSpPr>
      <xdr:spPr>
        <a:xfrm>
          <a:off x="104267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17721</xdr:rowOff>
    </xdr:from>
    <xdr:ext cx="534377" cy="259045"/>
    <xdr:sp macro="" textlink="">
      <xdr:nvSpPr>
        <xdr:cNvPr id="425" name="商工費該当値テキスト"/>
        <xdr:cNvSpPr txBox="1"/>
      </xdr:nvSpPr>
      <xdr:spPr>
        <a:xfrm>
          <a:off x="10528300" y="13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132758</xdr:rowOff>
    </xdr:from>
    <xdr:to>
      <xdr:col>14</xdr:col>
      <xdr:colOff>79375</xdr:colOff>
      <xdr:row>78</xdr:row>
      <xdr:rowOff>62908</xdr:rowOff>
    </xdr:to>
    <xdr:sp macro="" textlink="">
      <xdr:nvSpPr>
        <xdr:cNvPr id="426" name="円/楕円 425"/>
        <xdr:cNvSpPr/>
      </xdr:nvSpPr>
      <xdr:spPr>
        <a:xfrm>
          <a:off x="9588500" y="133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54035</xdr:rowOff>
    </xdr:from>
    <xdr:ext cx="469744" cy="259045"/>
    <xdr:sp macro="" textlink="">
      <xdr:nvSpPr>
        <xdr:cNvPr id="427" name="テキスト ボックス 426"/>
        <xdr:cNvSpPr txBox="1"/>
      </xdr:nvSpPr>
      <xdr:spPr>
        <a:xfrm>
          <a:off x="9404427" y="134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24664</xdr:rowOff>
    </xdr:from>
    <xdr:to>
      <xdr:col>12</xdr:col>
      <xdr:colOff>561975</xdr:colOff>
      <xdr:row>78</xdr:row>
      <xdr:rowOff>126264</xdr:rowOff>
    </xdr:to>
    <xdr:sp macro="" textlink="">
      <xdr:nvSpPr>
        <xdr:cNvPr id="428" name="円/楕円 427"/>
        <xdr:cNvSpPr/>
      </xdr:nvSpPr>
      <xdr:spPr>
        <a:xfrm>
          <a:off x="869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117391</xdr:rowOff>
    </xdr:from>
    <xdr:ext cx="469744" cy="259045"/>
    <xdr:sp macro="" textlink="">
      <xdr:nvSpPr>
        <xdr:cNvPr id="429" name="テキスト ボックス 428"/>
        <xdr:cNvSpPr txBox="1"/>
      </xdr:nvSpPr>
      <xdr:spPr>
        <a:xfrm>
          <a:off x="8515427"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163522</xdr:rowOff>
    </xdr:from>
    <xdr:to>
      <xdr:col>11</xdr:col>
      <xdr:colOff>358775</xdr:colOff>
      <xdr:row>78</xdr:row>
      <xdr:rowOff>93672</xdr:rowOff>
    </xdr:to>
    <xdr:sp macro="" textlink="">
      <xdr:nvSpPr>
        <xdr:cNvPr id="430" name="円/楕円 429"/>
        <xdr:cNvSpPr/>
      </xdr:nvSpPr>
      <xdr:spPr>
        <a:xfrm>
          <a:off x="7810500" y="133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84799</xdr:rowOff>
    </xdr:from>
    <xdr:ext cx="469744" cy="259045"/>
    <xdr:sp macro="" textlink="">
      <xdr:nvSpPr>
        <xdr:cNvPr id="431" name="テキスト ボックス 430"/>
        <xdr:cNvSpPr txBox="1"/>
      </xdr:nvSpPr>
      <xdr:spPr>
        <a:xfrm>
          <a:off x="7626427" y="1345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103857</xdr:rowOff>
    </xdr:from>
    <xdr:to>
      <xdr:col>10</xdr:col>
      <xdr:colOff>155575</xdr:colOff>
      <xdr:row>78</xdr:row>
      <xdr:rowOff>34007</xdr:rowOff>
    </xdr:to>
    <xdr:sp macro="" textlink="">
      <xdr:nvSpPr>
        <xdr:cNvPr id="432" name="円/楕円 431"/>
        <xdr:cNvSpPr/>
      </xdr:nvSpPr>
      <xdr:spPr>
        <a:xfrm>
          <a:off x="6921500" y="13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25134</xdr:rowOff>
    </xdr:from>
    <xdr:ext cx="469744" cy="259045"/>
    <xdr:sp macro="" textlink="">
      <xdr:nvSpPr>
        <xdr:cNvPr id="433" name="テキスト ボックス 432"/>
        <xdr:cNvSpPr txBox="1"/>
      </xdr:nvSpPr>
      <xdr:spPr>
        <a:xfrm>
          <a:off x="6737427" y="1339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8235</xdr:rowOff>
    </xdr:from>
    <xdr:to>
      <xdr:col>15</xdr:col>
      <xdr:colOff>180975</xdr:colOff>
      <xdr:row>99</xdr:row>
      <xdr:rowOff>11731</xdr:rowOff>
    </xdr:to>
    <xdr:cxnSp macro="">
      <xdr:nvCxnSpPr>
        <xdr:cNvPr id="462" name="直線コネクタ 461"/>
        <xdr:cNvCxnSpPr/>
      </xdr:nvCxnSpPr>
      <xdr:spPr>
        <a:xfrm>
          <a:off x="9639300" y="16981785"/>
          <a:ext cx="8382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168360</xdr:rowOff>
    </xdr:from>
    <xdr:to>
      <xdr:col>14</xdr:col>
      <xdr:colOff>28575</xdr:colOff>
      <xdr:row>99</xdr:row>
      <xdr:rowOff>8235</xdr:rowOff>
    </xdr:to>
    <xdr:cxnSp macro="">
      <xdr:nvCxnSpPr>
        <xdr:cNvPr id="465" name="直線コネクタ 464"/>
        <xdr:cNvCxnSpPr/>
      </xdr:nvCxnSpPr>
      <xdr:spPr>
        <a:xfrm>
          <a:off x="8750300" y="16970460"/>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168360</xdr:rowOff>
    </xdr:from>
    <xdr:to>
      <xdr:col>12</xdr:col>
      <xdr:colOff>511175</xdr:colOff>
      <xdr:row>99</xdr:row>
      <xdr:rowOff>8285</xdr:rowOff>
    </xdr:to>
    <xdr:cxnSp macro="">
      <xdr:nvCxnSpPr>
        <xdr:cNvPr id="468" name="直線コネクタ 467"/>
        <xdr:cNvCxnSpPr/>
      </xdr:nvCxnSpPr>
      <xdr:spPr>
        <a:xfrm flipV="1">
          <a:off x="7861300" y="16970460"/>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45452</xdr:rowOff>
    </xdr:from>
    <xdr:ext cx="534377" cy="259045"/>
    <xdr:sp macro="" textlink="">
      <xdr:nvSpPr>
        <xdr:cNvPr id="470" name="テキスト ボックス 469"/>
        <xdr:cNvSpPr txBox="1"/>
      </xdr:nvSpPr>
      <xdr:spPr>
        <a:xfrm>
          <a:off x="8483111" y="170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8285</xdr:rowOff>
    </xdr:from>
    <xdr:to>
      <xdr:col>11</xdr:col>
      <xdr:colOff>307975</xdr:colOff>
      <xdr:row>99</xdr:row>
      <xdr:rowOff>12776</xdr:rowOff>
    </xdr:to>
    <xdr:cxnSp macro="">
      <xdr:nvCxnSpPr>
        <xdr:cNvPr id="471" name="直線コネクタ 470"/>
        <xdr:cNvCxnSpPr/>
      </xdr:nvCxnSpPr>
      <xdr:spPr>
        <a:xfrm flipV="1">
          <a:off x="6972300" y="16981835"/>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70068</xdr:rowOff>
    </xdr:from>
    <xdr:ext cx="534377" cy="259045"/>
    <xdr:sp macro="" textlink="">
      <xdr:nvSpPr>
        <xdr:cNvPr id="473" name="テキスト ボックス 472"/>
        <xdr:cNvSpPr txBox="1"/>
      </xdr:nvSpPr>
      <xdr:spPr>
        <a:xfrm>
          <a:off x="7594111" y="16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132381</xdr:rowOff>
    </xdr:from>
    <xdr:to>
      <xdr:col>15</xdr:col>
      <xdr:colOff>231775</xdr:colOff>
      <xdr:row>99</xdr:row>
      <xdr:rowOff>62531</xdr:rowOff>
    </xdr:to>
    <xdr:sp macro="" textlink="">
      <xdr:nvSpPr>
        <xdr:cNvPr id="481" name="円/楕円 480"/>
        <xdr:cNvSpPr/>
      </xdr:nvSpPr>
      <xdr:spPr>
        <a:xfrm>
          <a:off x="10426700" y="169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128885</xdr:rowOff>
    </xdr:from>
    <xdr:to>
      <xdr:col>14</xdr:col>
      <xdr:colOff>79375</xdr:colOff>
      <xdr:row>99</xdr:row>
      <xdr:rowOff>59035</xdr:rowOff>
    </xdr:to>
    <xdr:sp macro="" textlink="">
      <xdr:nvSpPr>
        <xdr:cNvPr id="483" name="円/楕円 482"/>
        <xdr:cNvSpPr/>
      </xdr:nvSpPr>
      <xdr:spPr>
        <a:xfrm>
          <a:off x="9588500" y="169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50162</xdr:rowOff>
    </xdr:from>
    <xdr:ext cx="534377" cy="259045"/>
    <xdr:sp macro="" textlink="">
      <xdr:nvSpPr>
        <xdr:cNvPr id="484" name="テキスト ボックス 483"/>
        <xdr:cNvSpPr txBox="1"/>
      </xdr:nvSpPr>
      <xdr:spPr>
        <a:xfrm>
          <a:off x="9372111" y="1702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117560</xdr:rowOff>
    </xdr:from>
    <xdr:to>
      <xdr:col>12</xdr:col>
      <xdr:colOff>561975</xdr:colOff>
      <xdr:row>99</xdr:row>
      <xdr:rowOff>47710</xdr:rowOff>
    </xdr:to>
    <xdr:sp macro="" textlink="">
      <xdr:nvSpPr>
        <xdr:cNvPr id="485" name="円/楕円 484"/>
        <xdr:cNvSpPr/>
      </xdr:nvSpPr>
      <xdr:spPr>
        <a:xfrm>
          <a:off x="8699500" y="169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64237</xdr:rowOff>
    </xdr:from>
    <xdr:ext cx="534377" cy="259045"/>
    <xdr:sp macro="" textlink="">
      <xdr:nvSpPr>
        <xdr:cNvPr id="486" name="テキスト ボックス 485"/>
        <xdr:cNvSpPr txBox="1"/>
      </xdr:nvSpPr>
      <xdr:spPr>
        <a:xfrm>
          <a:off x="8483111" y="166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128935</xdr:rowOff>
    </xdr:from>
    <xdr:to>
      <xdr:col>11</xdr:col>
      <xdr:colOff>358775</xdr:colOff>
      <xdr:row>99</xdr:row>
      <xdr:rowOff>59085</xdr:rowOff>
    </xdr:to>
    <xdr:sp macro="" textlink="">
      <xdr:nvSpPr>
        <xdr:cNvPr id="487" name="円/楕円 486"/>
        <xdr:cNvSpPr/>
      </xdr:nvSpPr>
      <xdr:spPr>
        <a:xfrm>
          <a:off x="7810500" y="169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50212</xdr:rowOff>
    </xdr:from>
    <xdr:ext cx="534377" cy="259045"/>
    <xdr:sp macro="" textlink="">
      <xdr:nvSpPr>
        <xdr:cNvPr id="488" name="テキスト ボックス 487"/>
        <xdr:cNvSpPr txBox="1"/>
      </xdr:nvSpPr>
      <xdr:spPr>
        <a:xfrm>
          <a:off x="7594111" y="170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133426</xdr:rowOff>
    </xdr:from>
    <xdr:to>
      <xdr:col>10</xdr:col>
      <xdr:colOff>155575</xdr:colOff>
      <xdr:row>99</xdr:row>
      <xdr:rowOff>63576</xdr:rowOff>
    </xdr:to>
    <xdr:sp macro="" textlink="">
      <xdr:nvSpPr>
        <xdr:cNvPr id="489" name="円/楕円 488"/>
        <xdr:cNvSpPr/>
      </xdr:nvSpPr>
      <xdr:spPr>
        <a:xfrm>
          <a:off x="6921500" y="169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54703</xdr:rowOff>
    </xdr:from>
    <xdr:ext cx="534377" cy="259045"/>
    <xdr:sp macro="" textlink="">
      <xdr:nvSpPr>
        <xdr:cNvPr id="490" name="テキスト ボックス 489"/>
        <xdr:cNvSpPr txBox="1"/>
      </xdr:nvSpPr>
      <xdr:spPr>
        <a:xfrm>
          <a:off x="6705111" y="170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157564</xdr:rowOff>
    </xdr:from>
    <xdr:to>
      <xdr:col>23</xdr:col>
      <xdr:colOff>517525</xdr:colOff>
      <xdr:row>37</xdr:row>
      <xdr:rowOff>161613</xdr:rowOff>
    </xdr:to>
    <xdr:cxnSp macro="">
      <xdr:nvCxnSpPr>
        <xdr:cNvPr id="521" name="直線コネクタ 520"/>
        <xdr:cNvCxnSpPr/>
      </xdr:nvCxnSpPr>
      <xdr:spPr>
        <a:xfrm flipV="1">
          <a:off x="15481300" y="6501214"/>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119812</xdr:rowOff>
    </xdr:from>
    <xdr:to>
      <xdr:col>22</xdr:col>
      <xdr:colOff>365125</xdr:colOff>
      <xdr:row>37</xdr:row>
      <xdr:rowOff>161613</xdr:rowOff>
    </xdr:to>
    <xdr:cxnSp macro="">
      <xdr:nvCxnSpPr>
        <xdr:cNvPr id="524" name="直線コネクタ 523"/>
        <xdr:cNvCxnSpPr/>
      </xdr:nvCxnSpPr>
      <xdr:spPr>
        <a:xfrm>
          <a:off x="14592300" y="646346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115027</xdr:rowOff>
    </xdr:from>
    <xdr:to>
      <xdr:col>21</xdr:col>
      <xdr:colOff>161925</xdr:colOff>
      <xdr:row>37</xdr:row>
      <xdr:rowOff>119812</xdr:rowOff>
    </xdr:to>
    <xdr:cxnSp macro="">
      <xdr:nvCxnSpPr>
        <xdr:cNvPr id="527" name="直線コネクタ 526"/>
        <xdr:cNvCxnSpPr/>
      </xdr:nvCxnSpPr>
      <xdr:spPr>
        <a:xfrm>
          <a:off x="13703300" y="6458677"/>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9" name="テキスト ボックス 528"/>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121608</xdr:rowOff>
    </xdr:from>
    <xdr:to>
      <xdr:col>19</xdr:col>
      <xdr:colOff>644525</xdr:colOff>
      <xdr:row>37</xdr:row>
      <xdr:rowOff>115027</xdr:rowOff>
    </xdr:to>
    <xdr:cxnSp macro="">
      <xdr:nvCxnSpPr>
        <xdr:cNvPr id="530" name="直線コネクタ 529"/>
        <xdr:cNvCxnSpPr/>
      </xdr:nvCxnSpPr>
      <xdr:spPr>
        <a:xfrm>
          <a:off x="12814300" y="6293808"/>
          <a:ext cx="889000" cy="1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32" name="テキスト ボックス 531"/>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34" name="テキスト ボックス 533"/>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106764</xdr:rowOff>
    </xdr:from>
    <xdr:to>
      <xdr:col>23</xdr:col>
      <xdr:colOff>568325</xdr:colOff>
      <xdr:row>38</xdr:row>
      <xdr:rowOff>36914</xdr:rowOff>
    </xdr:to>
    <xdr:sp macro="" textlink="">
      <xdr:nvSpPr>
        <xdr:cNvPr id="540" name="円/楕円 539"/>
        <xdr:cNvSpPr/>
      </xdr:nvSpPr>
      <xdr:spPr>
        <a:xfrm>
          <a:off x="16268700" y="64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21691</xdr:rowOff>
    </xdr:from>
    <xdr:ext cx="534377" cy="259045"/>
    <xdr:sp macro="" textlink="">
      <xdr:nvSpPr>
        <xdr:cNvPr id="541" name="消防費該当値テキスト"/>
        <xdr:cNvSpPr txBox="1"/>
      </xdr:nvSpPr>
      <xdr:spPr>
        <a:xfrm>
          <a:off x="16370300" y="63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110813</xdr:rowOff>
    </xdr:from>
    <xdr:to>
      <xdr:col>22</xdr:col>
      <xdr:colOff>415925</xdr:colOff>
      <xdr:row>38</xdr:row>
      <xdr:rowOff>40963</xdr:rowOff>
    </xdr:to>
    <xdr:sp macro="" textlink="">
      <xdr:nvSpPr>
        <xdr:cNvPr id="542" name="円/楕円 541"/>
        <xdr:cNvSpPr/>
      </xdr:nvSpPr>
      <xdr:spPr>
        <a:xfrm>
          <a:off x="15430500" y="64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32090</xdr:rowOff>
    </xdr:from>
    <xdr:ext cx="534377" cy="259045"/>
    <xdr:sp macro="" textlink="">
      <xdr:nvSpPr>
        <xdr:cNvPr id="543" name="テキスト ボックス 542"/>
        <xdr:cNvSpPr txBox="1"/>
      </xdr:nvSpPr>
      <xdr:spPr>
        <a:xfrm>
          <a:off x="15214111" y="65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69012</xdr:rowOff>
    </xdr:from>
    <xdr:to>
      <xdr:col>21</xdr:col>
      <xdr:colOff>212725</xdr:colOff>
      <xdr:row>37</xdr:row>
      <xdr:rowOff>170611</xdr:rowOff>
    </xdr:to>
    <xdr:sp macro="" textlink="">
      <xdr:nvSpPr>
        <xdr:cNvPr id="544" name="円/楕円 543"/>
        <xdr:cNvSpPr/>
      </xdr:nvSpPr>
      <xdr:spPr>
        <a:xfrm>
          <a:off x="14541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161739</xdr:rowOff>
    </xdr:from>
    <xdr:ext cx="534377" cy="259045"/>
    <xdr:sp macro="" textlink="">
      <xdr:nvSpPr>
        <xdr:cNvPr id="545" name="テキスト ボックス 544"/>
        <xdr:cNvSpPr txBox="1"/>
      </xdr:nvSpPr>
      <xdr:spPr>
        <a:xfrm>
          <a:off x="14325111" y="6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64227</xdr:rowOff>
    </xdr:from>
    <xdr:to>
      <xdr:col>20</xdr:col>
      <xdr:colOff>9525</xdr:colOff>
      <xdr:row>37</xdr:row>
      <xdr:rowOff>165827</xdr:rowOff>
    </xdr:to>
    <xdr:sp macro="" textlink="">
      <xdr:nvSpPr>
        <xdr:cNvPr id="546" name="円/楕円 545"/>
        <xdr:cNvSpPr/>
      </xdr:nvSpPr>
      <xdr:spPr>
        <a:xfrm>
          <a:off x="13652500" y="64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156955</xdr:rowOff>
    </xdr:from>
    <xdr:ext cx="534377" cy="259045"/>
    <xdr:sp macro="" textlink="">
      <xdr:nvSpPr>
        <xdr:cNvPr id="547" name="テキスト ボックス 546"/>
        <xdr:cNvSpPr txBox="1"/>
      </xdr:nvSpPr>
      <xdr:spPr>
        <a:xfrm>
          <a:off x="13436111" y="65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70808</xdr:rowOff>
    </xdr:from>
    <xdr:to>
      <xdr:col>18</xdr:col>
      <xdr:colOff>492125</xdr:colOff>
      <xdr:row>37</xdr:row>
      <xdr:rowOff>958</xdr:rowOff>
    </xdr:to>
    <xdr:sp macro="" textlink="">
      <xdr:nvSpPr>
        <xdr:cNvPr id="548" name="円/楕円 547"/>
        <xdr:cNvSpPr/>
      </xdr:nvSpPr>
      <xdr:spPr>
        <a:xfrm>
          <a:off x="12763500" y="62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17485</xdr:rowOff>
    </xdr:from>
    <xdr:ext cx="534377" cy="259045"/>
    <xdr:sp macro="" textlink="">
      <xdr:nvSpPr>
        <xdr:cNvPr id="549" name="テキスト ボックス 548"/>
        <xdr:cNvSpPr txBox="1"/>
      </xdr:nvSpPr>
      <xdr:spPr>
        <a:xfrm>
          <a:off x="12547111" y="60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12516</xdr:rowOff>
    </xdr:from>
    <xdr:to>
      <xdr:col>23</xdr:col>
      <xdr:colOff>517525</xdr:colOff>
      <xdr:row>57</xdr:row>
      <xdr:rowOff>94108</xdr:rowOff>
    </xdr:to>
    <xdr:cxnSp macro="">
      <xdr:nvCxnSpPr>
        <xdr:cNvPr id="576" name="直線コネクタ 575"/>
        <xdr:cNvCxnSpPr/>
      </xdr:nvCxnSpPr>
      <xdr:spPr>
        <a:xfrm>
          <a:off x="15481300" y="9613716"/>
          <a:ext cx="838200" cy="25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12516</xdr:rowOff>
    </xdr:from>
    <xdr:to>
      <xdr:col>22</xdr:col>
      <xdr:colOff>365125</xdr:colOff>
      <xdr:row>56</xdr:row>
      <xdr:rowOff>156256</xdr:rowOff>
    </xdr:to>
    <xdr:cxnSp macro="">
      <xdr:nvCxnSpPr>
        <xdr:cNvPr id="579" name="直線コネクタ 578"/>
        <xdr:cNvCxnSpPr/>
      </xdr:nvCxnSpPr>
      <xdr:spPr>
        <a:xfrm flipV="1">
          <a:off x="14592300" y="9613716"/>
          <a:ext cx="889000" cy="1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156256</xdr:rowOff>
    </xdr:from>
    <xdr:to>
      <xdr:col>21</xdr:col>
      <xdr:colOff>161925</xdr:colOff>
      <xdr:row>57</xdr:row>
      <xdr:rowOff>34855</xdr:rowOff>
    </xdr:to>
    <xdr:cxnSp macro="">
      <xdr:nvCxnSpPr>
        <xdr:cNvPr id="582" name="直線コネクタ 581"/>
        <xdr:cNvCxnSpPr/>
      </xdr:nvCxnSpPr>
      <xdr:spPr>
        <a:xfrm flipV="1">
          <a:off x="13703300" y="9757456"/>
          <a:ext cx="889000" cy="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4" name="テキスト ボックス 583"/>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34855</xdr:rowOff>
    </xdr:from>
    <xdr:to>
      <xdr:col>19</xdr:col>
      <xdr:colOff>644525</xdr:colOff>
      <xdr:row>57</xdr:row>
      <xdr:rowOff>110961</xdr:rowOff>
    </xdr:to>
    <xdr:cxnSp macro="">
      <xdr:nvCxnSpPr>
        <xdr:cNvPr id="585" name="直線コネクタ 584"/>
        <xdr:cNvCxnSpPr/>
      </xdr:nvCxnSpPr>
      <xdr:spPr>
        <a:xfrm flipV="1">
          <a:off x="12814300" y="9807505"/>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7" name="テキスト ボックス 586"/>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9" name="テキスト ボックス 588"/>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43308</xdr:rowOff>
    </xdr:from>
    <xdr:to>
      <xdr:col>23</xdr:col>
      <xdr:colOff>568325</xdr:colOff>
      <xdr:row>57</xdr:row>
      <xdr:rowOff>144908</xdr:rowOff>
    </xdr:to>
    <xdr:sp macro="" textlink="">
      <xdr:nvSpPr>
        <xdr:cNvPr id="595" name="円/楕円 594"/>
        <xdr:cNvSpPr/>
      </xdr:nvSpPr>
      <xdr:spPr>
        <a:xfrm>
          <a:off x="16268700" y="98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129685</xdr:rowOff>
    </xdr:from>
    <xdr:ext cx="534377" cy="259045"/>
    <xdr:sp macro="" textlink="">
      <xdr:nvSpPr>
        <xdr:cNvPr id="596" name="教育費該当値テキスト"/>
        <xdr:cNvSpPr txBox="1"/>
      </xdr:nvSpPr>
      <xdr:spPr>
        <a:xfrm>
          <a:off x="16370300" y="97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47,472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133166</xdr:rowOff>
    </xdr:from>
    <xdr:to>
      <xdr:col>22</xdr:col>
      <xdr:colOff>415925</xdr:colOff>
      <xdr:row>56</xdr:row>
      <xdr:rowOff>63316</xdr:rowOff>
    </xdr:to>
    <xdr:sp macro="" textlink="">
      <xdr:nvSpPr>
        <xdr:cNvPr id="597" name="円/楕円 596"/>
        <xdr:cNvSpPr/>
      </xdr:nvSpPr>
      <xdr:spPr>
        <a:xfrm>
          <a:off x="15430500" y="95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79843</xdr:rowOff>
    </xdr:from>
    <xdr:ext cx="599010" cy="259045"/>
    <xdr:sp macro="" textlink="">
      <xdr:nvSpPr>
        <xdr:cNvPr id="598" name="テキスト ボックス 597"/>
        <xdr:cNvSpPr txBox="1"/>
      </xdr:nvSpPr>
      <xdr:spPr>
        <a:xfrm>
          <a:off x="15181794" y="93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105456</xdr:rowOff>
    </xdr:from>
    <xdr:to>
      <xdr:col>21</xdr:col>
      <xdr:colOff>212725</xdr:colOff>
      <xdr:row>57</xdr:row>
      <xdr:rowOff>35606</xdr:rowOff>
    </xdr:to>
    <xdr:sp macro="" textlink="">
      <xdr:nvSpPr>
        <xdr:cNvPr id="599" name="円/楕円 598"/>
        <xdr:cNvSpPr/>
      </xdr:nvSpPr>
      <xdr:spPr>
        <a:xfrm>
          <a:off x="14541500" y="97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52133</xdr:rowOff>
    </xdr:from>
    <xdr:ext cx="534377" cy="259045"/>
    <xdr:sp macro="" textlink="">
      <xdr:nvSpPr>
        <xdr:cNvPr id="600" name="テキスト ボックス 599"/>
        <xdr:cNvSpPr txBox="1"/>
      </xdr:nvSpPr>
      <xdr:spPr>
        <a:xfrm>
          <a:off x="14325111" y="94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155505</xdr:rowOff>
    </xdr:from>
    <xdr:to>
      <xdr:col>20</xdr:col>
      <xdr:colOff>9525</xdr:colOff>
      <xdr:row>57</xdr:row>
      <xdr:rowOff>85655</xdr:rowOff>
    </xdr:to>
    <xdr:sp macro="" textlink="">
      <xdr:nvSpPr>
        <xdr:cNvPr id="601" name="円/楕円 600"/>
        <xdr:cNvSpPr/>
      </xdr:nvSpPr>
      <xdr:spPr>
        <a:xfrm>
          <a:off x="13652500" y="97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102182</xdr:rowOff>
    </xdr:from>
    <xdr:ext cx="534377" cy="259045"/>
    <xdr:sp macro="" textlink="">
      <xdr:nvSpPr>
        <xdr:cNvPr id="602" name="テキスト ボックス 601"/>
        <xdr:cNvSpPr txBox="1"/>
      </xdr:nvSpPr>
      <xdr:spPr>
        <a:xfrm>
          <a:off x="13436111" y="95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60161</xdr:rowOff>
    </xdr:from>
    <xdr:to>
      <xdr:col>18</xdr:col>
      <xdr:colOff>492125</xdr:colOff>
      <xdr:row>57</xdr:row>
      <xdr:rowOff>161761</xdr:rowOff>
    </xdr:to>
    <xdr:sp macro="" textlink="">
      <xdr:nvSpPr>
        <xdr:cNvPr id="603" name="円/楕円 602"/>
        <xdr:cNvSpPr/>
      </xdr:nvSpPr>
      <xdr:spPr>
        <a:xfrm>
          <a:off x="12763500" y="98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152888</xdr:rowOff>
    </xdr:from>
    <xdr:ext cx="534377" cy="259045"/>
    <xdr:sp macro="" textlink="">
      <xdr:nvSpPr>
        <xdr:cNvPr id="604" name="テキスト ボックス 603"/>
        <xdr:cNvSpPr txBox="1"/>
      </xdr:nvSpPr>
      <xdr:spPr>
        <a:xfrm>
          <a:off x="12547111" y="99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97448</xdr:rowOff>
    </xdr:from>
    <xdr:to>
      <xdr:col>23</xdr:col>
      <xdr:colOff>517525</xdr:colOff>
      <xdr:row>78</xdr:row>
      <xdr:rowOff>117884</xdr:rowOff>
    </xdr:to>
    <xdr:cxnSp macro="">
      <xdr:nvCxnSpPr>
        <xdr:cNvPr id="631" name="直線コネクタ 630"/>
        <xdr:cNvCxnSpPr/>
      </xdr:nvCxnSpPr>
      <xdr:spPr>
        <a:xfrm flipV="1">
          <a:off x="15481300" y="13470548"/>
          <a:ext cx="8382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2" name="災害復旧費平均値テキスト"/>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117884</xdr:rowOff>
    </xdr:from>
    <xdr:to>
      <xdr:col>22</xdr:col>
      <xdr:colOff>365125</xdr:colOff>
      <xdr:row>78</xdr:row>
      <xdr:rowOff>122205</xdr:rowOff>
    </xdr:to>
    <xdr:cxnSp macro="">
      <xdr:nvCxnSpPr>
        <xdr:cNvPr id="634" name="直線コネクタ 633"/>
        <xdr:cNvCxnSpPr/>
      </xdr:nvCxnSpPr>
      <xdr:spPr>
        <a:xfrm flipV="1">
          <a:off x="14592300" y="13490984"/>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6" name="テキスト ボックス 635"/>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35502</xdr:rowOff>
    </xdr:from>
    <xdr:to>
      <xdr:col>21</xdr:col>
      <xdr:colOff>161925</xdr:colOff>
      <xdr:row>78</xdr:row>
      <xdr:rowOff>122205</xdr:rowOff>
    </xdr:to>
    <xdr:cxnSp macro="">
      <xdr:nvCxnSpPr>
        <xdr:cNvPr id="637" name="直線コネクタ 636"/>
        <xdr:cNvCxnSpPr/>
      </xdr:nvCxnSpPr>
      <xdr:spPr>
        <a:xfrm>
          <a:off x="13703300" y="13408602"/>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170901</xdr:rowOff>
    </xdr:from>
    <xdr:ext cx="469744" cy="259045"/>
    <xdr:sp macro="" textlink="">
      <xdr:nvSpPr>
        <xdr:cNvPr id="639" name="テキスト ボックス 638"/>
        <xdr:cNvSpPr txBox="1"/>
      </xdr:nvSpPr>
      <xdr:spPr>
        <a:xfrm>
          <a:off x="14357427" y="13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141229</xdr:rowOff>
    </xdr:from>
    <xdr:to>
      <xdr:col>19</xdr:col>
      <xdr:colOff>644525</xdr:colOff>
      <xdr:row>78</xdr:row>
      <xdr:rowOff>35502</xdr:rowOff>
    </xdr:to>
    <xdr:cxnSp macro="">
      <xdr:nvCxnSpPr>
        <xdr:cNvPr id="640" name="直線コネクタ 639"/>
        <xdr:cNvCxnSpPr/>
      </xdr:nvCxnSpPr>
      <xdr:spPr>
        <a:xfrm>
          <a:off x="12814300" y="13342879"/>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168665</xdr:rowOff>
    </xdr:from>
    <xdr:ext cx="469744" cy="259045"/>
    <xdr:sp macro="" textlink="">
      <xdr:nvSpPr>
        <xdr:cNvPr id="642" name="テキスト ボックス 641"/>
        <xdr:cNvSpPr txBox="1"/>
      </xdr:nvSpPr>
      <xdr:spPr>
        <a:xfrm>
          <a:off x="13468427"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162403</xdr:rowOff>
    </xdr:from>
    <xdr:ext cx="469744" cy="259045"/>
    <xdr:sp macro="" textlink="">
      <xdr:nvSpPr>
        <xdr:cNvPr id="644" name="テキスト ボックス 643"/>
        <xdr:cNvSpPr txBox="1"/>
      </xdr:nvSpPr>
      <xdr:spPr>
        <a:xfrm>
          <a:off x="12579427" y="1353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46648</xdr:rowOff>
    </xdr:from>
    <xdr:to>
      <xdr:col>23</xdr:col>
      <xdr:colOff>568325</xdr:colOff>
      <xdr:row>78</xdr:row>
      <xdr:rowOff>148248</xdr:rowOff>
    </xdr:to>
    <xdr:sp macro="" textlink="">
      <xdr:nvSpPr>
        <xdr:cNvPr id="650" name="円/楕円 649"/>
        <xdr:cNvSpPr/>
      </xdr:nvSpPr>
      <xdr:spPr>
        <a:xfrm>
          <a:off x="16268700" y="13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6025</xdr:rowOff>
    </xdr:from>
    <xdr:ext cx="534377" cy="259045"/>
    <xdr:sp macro="" textlink="">
      <xdr:nvSpPr>
        <xdr:cNvPr id="651" name="災害復旧費該当値テキスト"/>
        <xdr:cNvSpPr txBox="1"/>
      </xdr:nvSpPr>
      <xdr:spPr>
        <a:xfrm>
          <a:off x="16370300" y="132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67084</xdr:rowOff>
    </xdr:from>
    <xdr:to>
      <xdr:col>22</xdr:col>
      <xdr:colOff>415925</xdr:colOff>
      <xdr:row>78</xdr:row>
      <xdr:rowOff>168684</xdr:rowOff>
    </xdr:to>
    <xdr:sp macro="" textlink="">
      <xdr:nvSpPr>
        <xdr:cNvPr id="652" name="円/楕円 651"/>
        <xdr:cNvSpPr/>
      </xdr:nvSpPr>
      <xdr:spPr>
        <a:xfrm>
          <a:off x="15430500" y="134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13761</xdr:rowOff>
    </xdr:from>
    <xdr:ext cx="469744" cy="259045"/>
    <xdr:sp macro="" textlink="">
      <xdr:nvSpPr>
        <xdr:cNvPr id="653" name="テキスト ボックス 652"/>
        <xdr:cNvSpPr txBox="1"/>
      </xdr:nvSpPr>
      <xdr:spPr>
        <a:xfrm>
          <a:off x="15246427" y="132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71405</xdr:rowOff>
    </xdr:from>
    <xdr:to>
      <xdr:col>21</xdr:col>
      <xdr:colOff>212725</xdr:colOff>
      <xdr:row>79</xdr:row>
      <xdr:rowOff>1555</xdr:rowOff>
    </xdr:to>
    <xdr:sp macro="" textlink="">
      <xdr:nvSpPr>
        <xdr:cNvPr id="654" name="円/楕円 653"/>
        <xdr:cNvSpPr/>
      </xdr:nvSpPr>
      <xdr:spPr>
        <a:xfrm>
          <a:off x="14541500" y="13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18082</xdr:rowOff>
    </xdr:from>
    <xdr:ext cx="469744" cy="259045"/>
    <xdr:sp macro="" textlink="">
      <xdr:nvSpPr>
        <xdr:cNvPr id="655" name="テキスト ボックス 654"/>
        <xdr:cNvSpPr txBox="1"/>
      </xdr:nvSpPr>
      <xdr:spPr>
        <a:xfrm>
          <a:off x="14357427" y="1321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156152</xdr:rowOff>
    </xdr:from>
    <xdr:to>
      <xdr:col>20</xdr:col>
      <xdr:colOff>9525</xdr:colOff>
      <xdr:row>78</xdr:row>
      <xdr:rowOff>86302</xdr:rowOff>
    </xdr:to>
    <xdr:sp macro="" textlink="">
      <xdr:nvSpPr>
        <xdr:cNvPr id="656" name="円/楕円 655"/>
        <xdr:cNvSpPr/>
      </xdr:nvSpPr>
      <xdr:spPr>
        <a:xfrm>
          <a:off x="13652500" y="133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102829</xdr:rowOff>
    </xdr:from>
    <xdr:ext cx="534377" cy="259045"/>
    <xdr:sp macro="" textlink="">
      <xdr:nvSpPr>
        <xdr:cNvPr id="657" name="テキスト ボックス 656"/>
        <xdr:cNvSpPr txBox="1"/>
      </xdr:nvSpPr>
      <xdr:spPr>
        <a:xfrm>
          <a:off x="13436111" y="13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90429</xdr:rowOff>
    </xdr:from>
    <xdr:to>
      <xdr:col>18</xdr:col>
      <xdr:colOff>492125</xdr:colOff>
      <xdr:row>78</xdr:row>
      <xdr:rowOff>20579</xdr:rowOff>
    </xdr:to>
    <xdr:sp macro="" textlink="">
      <xdr:nvSpPr>
        <xdr:cNvPr id="658" name="円/楕円 657"/>
        <xdr:cNvSpPr/>
      </xdr:nvSpPr>
      <xdr:spPr>
        <a:xfrm>
          <a:off x="12763500" y="132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37106</xdr:rowOff>
    </xdr:from>
    <xdr:ext cx="534377" cy="259045"/>
    <xdr:sp macro="" textlink="">
      <xdr:nvSpPr>
        <xdr:cNvPr id="659" name="テキスト ボックス 658"/>
        <xdr:cNvSpPr txBox="1"/>
      </xdr:nvSpPr>
      <xdr:spPr>
        <a:xfrm>
          <a:off x="12547111" y="130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52146</xdr:rowOff>
    </xdr:from>
    <xdr:to>
      <xdr:col>23</xdr:col>
      <xdr:colOff>517525</xdr:colOff>
      <xdr:row>96</xdr:row>
      <xdr:rowOff>56184</xdr:rowOff>
    </xdr:to>
    <xdr:cxnSp macro="">
      <xdr:nvCxnSpPr>
        <xdr:cNvPr id="688" name="直線コネクタ 687"/>
        <xdr:cNvCxnSpPr/>
      </xdr:nvCxnSpPr>
      <xdr:spPr>
        <a:xfrm>
          <a:off x="15481300" y="16511346"/>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27961</xdr:rowOff>
    </xdr:from>
    <xdr:to>
      <xdr:col>22</xdr:col>
      <xdr:colOff>365125</xdr:colOff>
      <xdr:row>96</xdr:row>
      <xdr:rowOff>52146</xdr:rowOff>
    </xdr:to>
    <xdr:cxnSp macro="">
      <xdr:nvCxnSpPr>
        <xdr:cNvPr id="691" name="直線コネクタ 690"/>
        <xdr:cNvCxnSpPr/>
      </xdr:nvCxnSpPr>
      <xdr:spPr>
        <a:xfrm>
          <a:off x="14592300" y="16487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6266</xdr:rowOff>
    </xdr:from>
    <xdr:to>
      <xdr:col>21</xdr:col>
      <xdr:colOff>161925</xdr:colOff>
      <xdr:row>96</xdr:row>
      <xdr:rowOff>27961</xdr:rowOff>
    </xdr:to>
    <xdr:cxnSp macro="">
      <xdr:nvCxnSpPr>
        <xdr:cNvPr id="694" name="直線コネクタ 693"/>
        <xdr:cNvCxnSpPr/>
      </xdr:nvCxnSpPr>
      <xdr:spPr>
        <a:xfrm>
          <a:off x="13703300" y="16465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96" name="テキスト ボックス 695"/>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6266</xdr:rowOff>
    </xdr:from>
    <xdr:to>
      <xdr:col>19</xdr:col>
      <xdr:colOff>644525</xdr:colOff>
      <xdr:row>96</xdr:row>
      <xdr:rowOff>15456</xdr:rowOff>
    </xdr:to>
    <xdr:cxnSp macro="">
      <xdr:nvCxnSpPr>
        <xdr:cNvPr id="697" name="直線コネクタ 696"/>
        <xdr:cNvCxnSpPr/>
      </xdr:nvCxnSpPr>
      <xdr:spPr>
        <a:xfrm flipV="1">
          <a:off x="12814300" y="1646546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9" name="テキスト ボックス 698"/>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701" name="テキスト ボックス 700"/>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5384</xdr:rowOff>
    </xdr:from>
    <xdr:to>
      <xdr:col>23</xdr:col>
      <xdr:colOff>568325</xdr:colOff>
      <xdr:row>96</xdr:row>
      <xdr:rowOff>106984</xdr:rowOff>
    </xdr:to>
    <xdr:sp macro="" textlink="">
      <xdr:nvSpPr>
        <xdr:cNvPr id="707" name="円/楕円 706"/>
        <xdr:cNvSpPr/>
      </xdr:nvSpPr>
      <xdr:spPr>
        <a:xfrm>
          <a:off x="162687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28261</xdr:rowOff>
    </xdr:from>
    <xdr:ext cx="534377" cy="259045"/>
    <xdr:sp macro="" textlink="">
      <xdr:nvSpPr>
        <xdr:cNvPr id="708" name="公債費該当値テキスト"/>
        <xdr:cNvSpPr txBox="1"/>
      </xdr:nvSpPr>
      <xdr:spPr>
        <a:xfrm>
          <a:off x="16370300" y="1631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1346</xdr:rowOff>
    </xdr:from>
    <xdr:to>
      <xdr:col>22</xdr:col>
      <xdr:colOff>415925</xdr:colOff>
      <xdr:row>96</xdr:row>
      <xdr:rowOff>102946</xdr:rowOff>
    </xdr:to>
    <xdr:sp macro="" textlink="">
      <xdr:nvSpPr>
        <xdr:cNvPr id="709" name="円/楕円 708"/>
        <xdr:cNvSpPr/>
      </xdr:nvSpPr>
      <xdr:spPr>
        <a:xfrm>
          <a:off x="15430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119473</xdr:rowOff>
    </xdr:from>
    <xdr:ext cx="534377" cy="259045"/>
    <xdr:sp macro="" textlink="">
      <xdr:nvSpPr>
        <xdr:cNvPr id="710" name="テキスト ボックス 709"/>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148611</xdr:rowOff>
    </xdr:from>
    <xdr:to>
      <xdr:col>21</xdr:col>
      <xdr:colOff>212725</xdr:colOff>
      <xdr:row>96</xdr:row>
      <xdr:rowOff>78761</xdr:rowOff>
    </xdr:to>
    <xdr:sp macro="" textlink="">
      <xdr:nvSpPr>
        <xdr:cNvPr id="711" name="円/楕円 710"/>
        <xdr:cNvSpPr/>
      </xdr:nvSpPr>
      <xdr:spPr>
        <a:xfrm>
          <a:off x="14541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95288</xdr:rowOff>
    </xdr:from>
    <xdr:ext cx="534377" cy="259045"/>
    <xdr:sp macro="" textlink="">
      <xdr:nvSpPr>
        <xdr:cNvPr id="712" name="テキスト ボックス 711"/>
        <xdr:cNvSpPr txBox="1"/>
      </xdr:nvSpPr>
      <xdr:spPr>
        <a:xfrm>
          <a:off x="14325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126916</xdr:rowOff>
    </xdr:from>
    <xdr:to>
      <xdr:col>20</xdr:col>
      <xdr:colOff>9525</xdr:colOff>
      <xdr:row>96</xdr:row>
      <xdr:rowOff>57066</xdr:rowOff>
    </xdr:to>
    <xdr:sp macro="" textlink="">
      <xdr:nvSpPr>
        <xdr:cNvPr id="713" name="円/楕円 712"/>
        <xdr:cNvSpPr/>
      </xdr:nvSpPr>
      <xdr:spPr>
        <a:xfrm>
          <a:off x="13652500" y="164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73593</xdr:rowOff>
    </xdr:from>
    <xdr:ext cx="534377" cy="259045"/>
    <xdr:sp macro="" textlink="">
      <xdr:nvSpPr>
        <xdr:cNvPr id="714" name="テキスト ボックス 713"/>
        <xdr:cNvSpPr txBox="1"/>
      </xdr:nvSpPr>
      <xdr:spPr>
        <a:xfrm>
          <a:off x="13436111" y="16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136106</xdr:rowOff>
    </xdr:from>
    <xdr:to>
      <xdr:col>18</xdr:col>
      <xdr:colOff>492125</xdr:colOff>
      <xdr:row>96</xdr:row>
      <xdr:rowOff>66256</xdr:rowOff>
    </xdr:to>
    <xdr:sp macro="" textlink="">
      <xdr:nvSpPr>
        <xdr:cNvPr id="715" name="円/楕円 714"/>
        <xdr:cNvSpPr/>
      </xdr:nvSpPr>
      <xdr:spPr>
        <a:xfrm>
          <a:off x="12763500" y="164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82783</xdr:rowOff>
    </xdr:from>
    <xdr:ext cx="534377" cy="259045"/>
    <xdr:sp macro="" textlink="">
      <xdr:nvSpPr>
        <xdr:cNvPr id="716" name="テキスト ボックス 715"/>
        <xdr:cNvSpPr txBox="1"/>
      </xdr:nvSpPr>
      <xdr:spPr>
        <a:xfrm>
          <a:off x="12547111" y="161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１．衛生費は住民一人当たり</a:t>
          </a:r>
          <a:r>
            <a:rPr kumimoji="1" lang="en-US" altLang="ja-JP" sz="1300">
              <a:latin typeface="ＭＳ Ｐゴシック"/>
            </a:rPr>
            <a:t>60,694</a:t>
          </a:r>
          <a:r>
            <a:rPr kumimoji="1" lang="ja-JP" altLang="en-US" sz="1300">
              <a:latin typeface="ＭＳ Ｐゴシック"/>
            </a:rPr>
            <a:t>円で、前年度比</a:t>
          </a:r>
          <a:r>
            <a:rPr kumimoji="1" lang="en-US" altLang="ja-JP" sz="1300">
              <a:latin typeface="ＭＳ Ｐゴシック"/>
            </a:rPr>
            <a:t>11.2</a:t>
          </a:r>
          <a:r>
            <a:rPr kumimoji="1" lang="ja-JP" altLang="en-US" sz="1300">
              <a:latin typeface="ＭＳ Ｐゴシック"/>
            </a:rPr>
            <a:t>％（</a:t>
          </a:r>
          <a:r>
            <a:rPr kumimoji="1" lang="en-US" altLang="ja-JP" sz="1300">
              <a:latin typeface="ＭＳ Ｐゴシック"/>
            </a:rPr>
            <a:t>7,628</a:t>
          </a:r>
          <a:r>
            <a:rPr kumimoji="1" lang="ja-JP" altLang="en-US" sz="1300">
              <a:latin typeface="ＭＳ Ｐゴシック"/>
            </a:rPr>
            <a:t>円）の減となったものの、類似団体平均と比べて高い水準となっている。これは、仙南クリーンセンター建設等に係る仙南地域広域行政事務組合負担金（</a:t>
          </a:r>
          <a:r>
            <a:rPr kumimoji="1" lang="en-US" altLang="ja-JP" sz="1300">
              <a:latin typeface="ＭＳ Ｐゴシック"/>
            </a:rPr>
            <a:t>100,110</a:t>
          </a:r>
          <a:r>
            <a:rPr kumimoji="1" lang="ja-JP" altLang="en-US" sz="1300">
              <a:latin typeface="ＭＳ Ｐゴシック"/>
            </a:rPr>
            <a:t>千円）の減となったことが主な要因である。</a:t>
          </a:r>
          <a:endParaRPr kumimoji="1" lang="en-US" altLang="ja-JP" sz="1300">
            <a:latin typeface="ＭＳ Ｐゴシック"/>
          </a:endParaRPr>
        </a:p>
        <a:p>
          <a:r>
            <a:rPr kumimoji="1" lang="ja-JP" altLang="en-US" sz="1300">
              <a:latin typeface="ＭＳ Ｐゴシック"/>
            </a:rPr>
            <a:t>２．労働費は住民一人当たり</a:t>
          </a:r>
          <a:r>
            <a:rPr kumimoji="1" lang="en-US" altLang="ja-JP" sz="1300">
              <a:latin typeface="ＭＳ Ｐゴシック"/>
            </a:rPr>
            <a:t>1,582</a:t>
          </a:r>
          <a:r>
            <a:rPr kumimoji="1" lang="ja-JP" altLang="en-US" sz="1300">
              <a:latin typeface="ＭＳ Ｐゴシック"/>
            </a:rPr>
            <a:t>円で、前年度比</a:t>
          </a:r>
          <a:r>
            <a:rPr kumimoji="1" lang="en-US" altLang="ja-JP" sz="1300">
              <a:latin typeface="ＭＳ Ｐゴシック"/>
            </a:rPr>
            <a:t>52.8</a:t>
          </a:r>
          <a:r>
            <a:rPr kumimoji="1" lang="ja-JP" altLang="en-US" sz="1300">
              <a:latin typeface="ＭＳ Ｐゴシック"/>
            </a:rPr>
            <a:t>％（</a:t>
          </a:r>
          <a:r>
            <a:rPr kumimoji="1" lang="en-US" altLang="ja-JP" sz="1300">
              <a:latin typeface="ＭＳ Ｐゴシック"/>
            </a:rPr>
            <a:t>1,772</a:t>
          </a:r>
          <a:r>
            <a:rPr kumimoji="1" lang="ja-JP" altLang="en-US" sz="1300">
              <a:latin typeface="ＭＳ Ｐゴシック"/>
            </a:rPr>
            <a:t>円）の減となったものの、類似団体平均と比べて高い水準となっている。これは、緊急雇用創出事業（</a:t>
          </a:r>
          <a:r>
            <a:rPr kumimoji="1" lang="en-US" altLang="ja-JP" sz="1300">
              <a:latin typeface="ＭＳ Ｐゴシック"/>
            </a:rPr>
            <a:t>14,400</a:t>
          </a:r>
          <a:r>
            <a:rPr kumimoji="1" lang="ja-JP" altLang="en-US" sz="1300">
              <a:latin typeface="ＭＳ Ｐゴシック"/>
            </a:rPr>
            <a:t>千円）の皆減となったことが主な要因である。</a:t>
          </a:r>
          <a:endParaRPr kumimoji="1" lang="en-US" altLang="ja-JP" sz="1300">
            <a:latin typeface="ＭＳ Ｐゴシック"/>
          </a:endParaRPr>
        </a:p>
        <a:p>
          <a:r>
            <a:rPr kumimoji="1" lang="ja-JP" altLang="en-US" sz="1300">
              <a:latin typeface="ＭＳ Ｐゴシック"/>
            </a:rPr>
            <a:t>３．商工費は住民一人当たり</a:t>
          </a:r>
          <a:r>
            <a:rPr kumimoji="1" lang="en-US" altLang="ja-JP" sz="1300">
              <a:latin typeface="ＭＳ Ｐゴシック"/>
            </a:rPr>
            <a:t>10,769</a:t>
          </a:r>
          <a:r>
            <a:rPr kumimoji="1" lang="ja-JP" altLang="en-US" sz="1300">
              <a:latin typeface="ＭＳ Ｐゴシック"/>
            </a:rPr>
            <a:t>円で、前年度比</a:t>
          </a:r>
          <a:r>
            <a:rPr kumimoji="1" lang="en-US" altLang="ja-JP" sz="1300">
              <a:latin typeface="ＭＳ Ｐゴシック"/>
            </a:rPr>
            <a:t>36.2</a:t>
          </a:r>
          <a:r>
            <a:rPr kumimoji="1" lang="ja-JP" altLang="en-US" sz="1300">
              <a:latin typeface="ＭＳ Ｐゴシック"/>
            </a:rPr>
            <a:t>％（</a:t>
          </a:r>
          <a:r>
            <a:rPr kumimoji="1" lang="en-US" altLang="ja-JP" sz="1300">
              <a:latin typeface="ＭＳ Ｐゴシック"/>
            </a:rPr>
            <a:t>2,862</a:t>
          </a:r>
          <a:r>
            <a:rPr kumimoji="1" lang="ja-JP" altLang="en-US" sz="1300">
              <a:latin typeface="ＭＳ Ｐゴシック"/>
            </a:rPr>
            <a:t>円）の増となったものの、類似団体平均と比べて低い水準となっている。これは、地方創生推進交付金事業（</a:t>
          </a:r>
          <a:r>
            <a:rPr kumimoji="1" lang="en-US" altLang="ja-JP" sz="1300">
              <a:latin typeface="ＭＳ Ｐゴシック"/>
            </a:rPr>
            <a:t>35,784</a:t>
          </a:r>
          <a:r>
            <a:rPr kumimoji="1" lang="ja-JP" altLang="en-US" sz="1300">
              <a:latin typeface="ＭＳ Ｐゴシック"/>
            </a:rPr>
            <a:t>千円）が皆増となったことが主な要因である。</a:t>
          </a:r>
          <a:endParaRPr kumimoji="1" lang="en-US" altLang="ja-JP" sz="1300">
            <a:latin typeface="ＭＳ Ｐゴシック"/>
          </a:endParaRPr>
        </a:p>
        <a:p>
          <a:r>
            <a:rPr kumimoji="1" lang="ja-JP" altLang="en-US" sz="1300">
              <a:latin typeface="ＭＳ Ｐゴシック"/>
            </a:rPr>
            <a:t>４．教育費は住民一人当たり</a:t>
          </a:r>
          <a:r>
            <a:rPr kumimoji="1" lang="en-US" altLang="ja-JP" sz="1300">
              <a:latin typeface="ＭＳ Ｐゴシック"/>
            </a:rPr>
            <a:t>47,472</a:t>
          </a:r>
          <a:r>
            <a:rPr kumimoji="1" lang="ja-JP" altLang="en-US" sz="1300">
              <a:latin typeface="ＭＳ Ｐゴシック"/>
            </a:rPr>
            <a:t>円で、前年度比</a:t>
          </a:r>
          <a:r>
            <a:rPr kumimoji="1" lang="en-US" altLang="ja-JP" sz="1300">
              <a:latin typeface="ＭＳ Ｐゴシック"/>
            </a:rPr>
            <a:t>53.8</a:t>
          </a:r>
          <a:r>
            <a:rPr kumimoji="1" lang="ja-JP" altLang="en-US" sz="1300">
              <a:latin typeface="ＭＳ Ｐゴシック"/>
            </a:rPr>
            <a:t>％（</a:t>
          </a:r>
          <a:r>
            <a:rPr kumimoji="1" lang="en-US" altLang="ja-JP" sz="1300">
              <a:latin typeface="ＭＳ Ｐゴシック"/>
            </a:rPr>
            <a:t>55,346</a:t>
          </a:r>
          <a:r>
            <a:rPr kumimoji="1" lang="ja-JP" altLang="en-US" sz="1300">
              <a:latin typeface="ＭＳ Ｐゴシック"/>
            </a:rPr>
            <a:t>円）の減となり、類似団体平均と比べて低い水準となっている。これは、学校給食センター建設事業（</a:t>
          </a:r>
          <a:r>
            <a:rPr kumimoji="1" lang="en-US" altLang="ja-JP" sz="1300">
              <a:latin typeface="ＭＳ Ｐゴシック"/>
            </a:rPr>
            <a:t>549,279</a:t>
          </a:r>
          <a:r>
            <a:rPr kumimoji="1" lang="ja-JP" altLang="en-US" sz="1300">
              <a:latin typeface="ＭＳ Ｐゴシック"/>
            </a:rPr>
            <a:t>千円）及び宮城県被災ミュージアム事業（</a:t>
          </a:r>
          <a:r>
            <a:rPr kumimoji="1" lang="en-US" altLang="ja-JP" sz="1300">
              <a:latin typeface="ＭＳ Ｐゴシック"/>
            </a:rPr>
            <a:t>22,879</a:t>
          </a:r>
          <a:r>
            <a:rPr kumimoji="1" lang="ja-JP" altLang="en-US" sz="1300">
              <a:latin typeface="ＭＳ Ｐゴシック"/>
            </a:rPr>
            <a:t>千円）が皆減となり、重要伝統的建造物群保存地区保存事業（</a:t>
          </a:r>
          <a:r>
            <a:rPr kumimoji="1" lang="en-US" altLang="ja-JP" sz="1300">
              <a:latin typeface="ＭＳ Ｐゴシック"/>
            </a:rPr>
            <a:t>44,407</a:t>
          </a:r>
          <a:r>
            <a:rPr kumimoji="1" lang="ja-JP" altLang="en-US" sz="1300">
              <a:latin typeface="ＭＳ Ｐゴシック"/>
            </a:rPr>
            <a:t>千円）が減となったことが主な要因である。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年度から年々減少傾向であり、平成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ポイントの減となった。積立金積立額に対して取崩額が上回っているため、実質単年度収支比率は赤字となっているものの、実質収支額比率は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台となっており、適正規模となった。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発生しておらず良好である。今後も引き続き健全で柔軟な財政運営に努める。公共下水道事業特別会計及び農業集落排水事業特別会計においては、更なる経費の節減や使用料の見直しを図るなど、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5642247</v>
      </c>
      <c r="BO4" s="381"/>
      <c r="BP4" s="381"/>
      <c r="BQ4" s="381"/>
      <c r="BR4" s="381"/>
      <c r="BS4" s="381"/>
      <c r="BT4" s="381"/>
      <c r="BU4" s="382"/>
      <c r="BV4" s="380">
        <v>6634652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4.5999999999999996</v>
      </c>
      <c r="CU4" s="387"/>
      <c r="CV4" s="387"/>
      <c r="CW4" s="387"/>
      <c r="CX4" s="387"/>
      <c r="CY4" s="387"/>
      <c r="CZ4" s="387"/>
      <c r="DA4" s="388"/>
      <c r="DB4" s="386">
        <v>4.3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5443813</v>
      </c>
      <c r="BO5" s="418"/>
      <c r="BP5" s="418"/>
      <c r="BQ5" s="418"/>
      <c r="BR5" s="418"/>
      <c r="BS5" s="418"/>
      <c r="BT5" s="418"/>
      <c r="BU5" s="419"/>
      <c r="BV5" s="417">
        <v>6369023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198434</v>
      </c>
      <c r="BO6" s="418"/>
      <c r="BP6" s="418"/>
      <c r="BQ6" s="418"/>
      <c r="BR6" s="418"/>
      <c r="BS6" s="418"/>
      <c r="BT6" s="418"/>
      <c r="BU6" s="419"/>
      <c r="BV6" s="417">
        <v>265629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98.9</v>
      </c>
      <c r="CU6" s="455"/>
      <c r="CV6" s="455"/>
      <c r="CW6" s="455"/>
      <c r="CX6" s="455"/>
      <c r="CY6" s="455"/>
      <c r="CZ6" s="455"/>
      <c r="DA6" s="456"/>
      <c r="DB6" s="454">
        <v>98.8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30049</v>
      </c>
      <c r="BO7" s="418"/>
      <c r="BP7" s="418"/>
      <c r="BQ7" s="418"/>
      <c r="BR7" s="418"/>
      <c r="BS7" s="418"/>
      <c r="BT7" s="418"/>
      <c r="BU7" s="419"/>
      <c r="BV7" s="417">
        <v>106640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3653722</v>
      </c>
      <c r="CU7" s="418"/>
      <c r="CV7" s="418"/>
      <c r="CW7" s="418"/>
      <c r="CX7" s="418"/>
      <c r="CY7" s="418"/>
      <c r="CZ7" s="418"/>
      <c r="DA7" s="419"/>
      <c r="DB7" s="417">
        <v>3701732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168385</v>
      </c>
      <c r="BO8" s="418"/>
      <c r="BP8" s="418"/>
      <c r="BQ8" s="418"/>
      <c r="BR8" s="418"/>
      <c r="BS8" s="418"/>
      <c r="BT8" s="418"/>
      <c r="BU8" s="419"/>
      <c r="BV8" s="417">
        <v>158989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0.43</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11501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9396</v>
      </c>
      <c r="BO9" s="418"/>
      <c r="BP9" s="418"/>
      <c r="BQ9" s="418"/>
      <c r="BR9" s="418"/>
      <c r="BS9" s="418"/>
      <c r="BT9" s="418"/>
      <c r="BU9" s="419"/>
      <c r="BV9" s="417">
        <v>1985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17.100000000000001</v>
      </c>
      <c r="CU9" s="415"/>
      <c r="CV9" s="415"/>
      <c r="CW9" s="415"/>
      <c r="CX9" s="415"/>
      <c r="CY9" s="415"/>
      <c r="CZ9" s="415"/>
      <c r="DA9" s="416"/>
      <c r="DB9" s="414">
        <v>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11995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67</v>
      </c>
      <c r="BO10" s="418"/>
      <c r="BP10" s="418"/>
      <c r="BQ10" s="418"/>
      <c r="BR10" s="418"/>
      <c r="BS10" s="418"/>
      <c r="BT10" s="418"/>
      <c r="BU10" s="419"/>
      <c r="BV10" s="417">
        <v>176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11412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166734</v>
      </c>
      <c r="BO12" s="418"/>
      <c r="BP12" s="418"/>
      <c r="BQ12" s="418"/>
      <c r="BR12" s="418"/>
      <c r="BS12" s="418"/>
      <c r="BT12" s="418"/>
      <c r="BU12" s="419"/>
      <c r="BV12" s="417">
        <v>188545</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11372</v>
      </c>
      <c r="S13" s="499"/>
      <c r="T13" s="499"/>
      <c r="U13" s="499"/>
      <c r="V13" s="500"/>
      <c r="W13" s="433" t="s">
        <v>123</v>
      </c>
      <c r="X13" s="434"/>
      <c r="Y13" s="434"/>
      <c r="Z13" s="434"/>
      <c r="AA13" s="434"/>
      <c r="AB13" s="424"/>
      <c r="AC13" s="468">
        <v>496</v>
      </c>
      <c r="AD13" s="469"/>
      <c r="AE13" s="469"/>
      <c r="AF13" s="469"/>
      <c r="AG13" s="508"/>
      <c r="AH13" s="468">
        <v>462</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-157271</v>
      </c>
      <c r="BO13" s="418"/>
      <c r="BP13" s="418"/>
      <c r="BQ13" s="418"/>
      <c r="BR13" s="418"/>
      <c r="BS13" s="418"/>
      <c r="BT13" s="418"/>
      <c r="BU13" s="419"/>
      <c r="BV13" s="417">
        <v>-186384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14.3</v>
      </c>
      <c r="CU13" s="415"/>
      <c r="CV13" s="415"/>
      <c r="CW13" s="415"/>
      <c r="CX13" s="415"/>
      <c r="CY13" s="415"/>
      <c r="CZ13" s="415"/>
      <c r="DA13" s="416"/>
      <c r="DB13" s="414">
        <v>14.8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11515</v>
      </c>
      <c r="S14" s="499"/>
      <c r="T14" s="499"/>
      <c r="U14" s="499"/>
      <c r="V14" s="500"/>
      <c r="W14" s="407"/>
      <c r="X14" s="408"/>
      <c r="Y14" s="408"/>
      <c r="Z14" s="408"/>
      <c r="AA14" s="408"/>
      <c r="AB14" s="397"/>
      <c r="AC14" s="501">
        <v>8.8000000000000007</v>
      </c>
      <c r="AD14" s="502"/>
      <c r="AE14" s="502"/>
      <c r="AF14" s="502"/>
      <c r="AG14" s="503"/>
      <c r="AH14" s="501">
        <v>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131.9</v>
      </c>
      <c r="CU14" s="513"/>
      <c r="CV14" s="513"/>
      <c r="CW14" s="513"/>
      <c r="CX14" s="513"/>
      <c r="CY14" s="513"/>
      <c r="CZ14" s="513"/>
      <c r="DA14" s="514"/>
      <c r="DB14" s="512">
        <v>133.6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11475</v>
      </c>
      <c r="S15" s="499"/>
      <c r="T15" s="499"/>
      <c r="U15" s="499"/>
      <c r="V15" s="500"/>
      <c r="W15" s="433" t="s">
        <v>129</v>
      </c>
      <c r="X15" s="434"/>
      <c r="Y15" s="434"/>
      <c r="Z15" s="434"/>
      <c r="AA15" s="434"/>
      <c r="AB15" s="424"/>
      <c r="AC15" s="468">
        <v>2011</v>
      </c>
      <c r="AD15" s="469"/>
      <c r="AE15" s="469"/>
      <c r="AF15" s="469"/>
      <c r="AG15" s="508"/>
      <c r="AH15" s="468">
        <v>2106</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1381233</v>
      </c>
      <c r="BO15" s="381"/>
      <c r="BP15" s="381"/>
      <c r="BQ15" s="381"/>
      <c r="BR15" s="381"/>
      <c r="BS15" s="381"/>
      <c r="BT15" s="381"/>
      <c r="BU15" s="382"/>
      <c r="BV15" s="380">
        <v>1336247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35.700000000000003</v>
      </c>
      <c r="AD16" s="502"/>
      <c r="AE16" s="502"/>
      <c r="AF16" s="502"/>
      <c r="AG16" s="503"/>
      <c r="AH16" s="501">
        <v>36.5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3123468</v>
      </c>
      <c r="BO16" s="418"/>
      <c r="BP16" s="418"/>
      <c r="BQ16" s="418"/>
      <c r="BR16" s="418"/>
      <c r="BS16" s="418"/>
      <c r="BT16" s="418"/>
      <c r="BU16" s="419"/>
      <c r="BV16" s="417">
        <v>3128013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3132</v>
      </c>
      <c r="AD17" s="469"/>
      <c r="AE17" s="469"/>
      <c r="AF17" s="469"/>
      <c r="AG17" s="508"/>
      <c r="AH17" s="468">
        <v>3196</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1749726</v>
      </c>
      <c r="BO17" s="418"/>
      <c r="BP17" s="418"/>
      <c r="BQ17" s="418"/>
      <c r="BR17" s="418"/>
      <c r="BS17" s="418"/>
      <c r="BT17" s="418"/>
      <c r="BU17" s="419"/>
      <c r="BV17" s="417">
        <v>1689721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78.38</v>
      </c>
      <c r="M18" s="530"/>
      <c r="N18" s="530"/>
      <c r="O18" s="530"/>
      <c r="P18" s="530"/>
      <c r="Q18" s="530"/>
      <c r="R18" s="531"/>
      <c r="S18" s="531"/>
      <c r="T18" s="531"/>
      <c r="U18" s="531"/>
      <c r="V18" s="532"/>
      <c r="W18" s="435"/>
      <c r="X18" s="436"/>
      <c r="Y18" s="436"/>
      <c r="Z18" s="436"/>
      <c r="AA18" s="436"/>
      <c r="AB18" s="427"/>
      <c r="AC18" s="533">
        <v>55.5</v>
      </c>
      <c r="AD18" s="534"/>
      <c r="AE18" s="534"/>
      <c r="AF18" s="534"/>
      <c r="AG18" s="535"/>
      <c r="AH18" s="533">
        <v>55.4</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3350239</v>
      </c>
      <c r="BO18" s="418"/>
      <c r="BP18" s="418"/>
      <c r="BQ18" s="418"/>
      <c r="BR18" s="418"/>
      <c r="BS18" s="418"/>
      <c r="BT18" s="418"/>
      <c r="BU18" s="419"/>
      <c r="BV18" s="417">
        <v>3484118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147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4259085</v>
      </c>
      <c r="BO19" s="418"/>
      <c r="BP19" s="418"/>
      <c r="BQ19" s="418"/>
      <c r="BR19" s="418"/>
      <c r="BS19" s="418"/>
      <c r="BT19" s="418"/>
      <c r="BU19" s="419"/>
      <c r="BV19" s="417">
        <v>4622358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3764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7028990</v>
      </c>
      <c r="BO23" s="418"/>
      <c r="BP23" s="418"/>
      <c r="BQ23" s="418"/>
      <c r="BR23" s="418"/>
      <c r="BS23" s="418"/>
      <c r="BT23" s="418"/>
      <c r="BU23" s="419"/>
      <c r="BV23" s="417">
        <v>7353270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8300</v>
      </c>
      <c r="R24" s="469"/>
      <c r="S24" s="469"/>
      <c r="T24" s="469"/>
      <c r="U24" s="469"/>
      <c r="V24" s="508"/>
      <c r="W24" s="563"/>
      <c r="X24" s="551"/>
      <c r="Y24" s="552"/>
      <c r="Z24" s="467" t="s">
        <v>152</v>
      </c>
      <c r="AA24" s="447"/>
      <c r="AB24" s="447"/>
      <c r="AC24" s="447"/>
      <c r="AD24" s="447"/>
      <c r="AE24" s="447"/>
      <c r="AF24" s="447"/>
      <c r="AG24" s="448"/>
      <c r="AH24" s="468">
        <v>132</v>
      </c>
      <c r="AI24" s="469"/>
      <c r="AJ24" s="469"/>
      <c r="AK24" s="469"/>
      <c r="AL24" s="508"/>
      <c r="AM24" s="468">
        <v>396660</v>
      </c>
      <c r="AN24" s="469"/>
      <c r="AO24" s="469"/>
      <c r="AP24" s="469"/>
      <c r="AQ24" s="469"/>
      <c r="AR24" s="508"/>
      <c r="AS24" s="468">
        <v>3005</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6327831</v>
      </c>
      <c r="BO24" s="418"/>
      <c r="BP24" s="418"/>
      <c r="BQ24" s="418"/>
      <c r="BR24" s="418"/>
      <c r="BS24" s="418"/>
      <c r="BT24" s="418"/>
      <c r="BU24" s="419"/>
      <c r="BV24" s="417">
        <v>6600290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5988</v>
      </c>
      <c r="R25" s="469"/>
      <c r="S25" s="469"/>
      <c r="T25" s="469"/>
      <c r="U25" s="469"/>
      <c r="V25" s="508"/>
      <c r="W25" s="563"/>
      <c r="X25" s="551"/>
      <c r="Y25" s="552"/>
      <c r="Z25" s="467" t="s">
        <v>155</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104325</v>
      </c>
      <c r="BO25" s="381"/>
      <c r="BP25" s="381"/>
      <c r="BQ25" s="381"/>
      <c r="BR25" s="381"/>
      <c r="BS25" s="381"/>
      <c r="BT25" s="381"/>
      <c r="BU25" s="382"/>
      <c r="BV25" s="380">
        <v>46524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5302</v>
      </c>
      <c r="R26" s="469"/>
      <c r="S26" s="469"/>
      <c r="T26" s="469"/>
      <c r="U26" s="469"/>
      <c r="V26" s="508"/>
      <c r="W26" s="563"/>
      <c r="X26" s="551"/>
      <c r="Y26" s="552"/>
      <c r="Z26" s="467" t="s">
        <v>158</v>
      </c>
      <c r="AA26" s="573"/>
      <c r="AB26" s="573"/>
      <c r="AC26" s="573"/>
      <c r="AD26" s="573"/>
      <c r="AE26" s="573"/>
      <c r="AF26" s="573"/>
      <c r="AG26" s="574"/>
      <c r="AH26" s="468">
        <v>5</v>
      </c>
      <c r="AI26" s="469"/>
      <c r="AJ26" s="469"/>
      <c r="AK26" s="469"/>
      <c r="AL26" s="508"/>
      <c r="AM26" s="468">
        <v>10825</v>
      </c>
      <c r="AN26" s="469"/>
      <c r="AO26" s="469"/>
      <c r="AP26" s="469"/>
      <c r="AQ26" s="469"/>
      <c r="AR26" s="508"/>
      <c r="AS26" s="468">
        <v>2165</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3050</v>
      </c>
      <c r="R27" s="469"/>
      <c r="S27" s="469"/>
      <c r="T27" s="469"/>
      <c r="U27" s="469"/>
      <c r="V27" s="508"/>
      <c r="W27" s="563"/>
      <c r="X27" s="551"/>
      <c r="Y27" s="552"/>
      <c r="Z27" s="467" t="s">
        <v>161</v>
      </c>
      <c r="AA27" s="447"/>
      <c r="AB27" s="447"/>
      <c r="AC27" s="447"/>
      <c r="AD27" s="447"/>
      <c r="AE27" s="447"/>
      <c r="AF27" s="447"/>
      <c r="AG27" s="448"/>
      <c r="AH27" s="468">
        <v>10</v>
      </c>
      <c r="AI27" s="469"/>
      <c r="AJ27" s="469"/>
      <c r="AK27" s="469"/>
      <c r="AL27" s="508"/>
      <c r="AM27" s="468">
        <v>29351</v>
      </c>
      <c r="AN27" s="469"/>
      <c r="AO27" s="469"/>
      <c r="AP27" s="469"/>
      <c r="AQ27" s="469"/>
      <c r="AR27" s="508"/>
      <c r="AS27" s="468">
        <v>2935</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185502</v>
      </c>
      <c r="BO27" s="587"/>
      <c r="BP27" s="587"/>
      <c r="BQ27" s="587"/>
      <c r="BR27" s="587"/>
      <c r="BS27" s="587"/>
      <c r="BT27" s="587"/>
      <c r="BU27" s="588"/>
      <c r="BV27" s="586">
        <v>185498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2570</v>
      </c>
      <c r="R28" s="469"/>
      <c r="S28" s="469"/>
      <c r="T28" s="469"/>
      <c r="U28" s="469"/>
      <c r="V28" s="508"/>
      <c r="W28" s="563"/>
      <c r="X28" s="551"/>
      <c r="Y28" s="552"/>
      <c r="Z28" s="467" t="s">
        <v>164</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476451</v>
      </c>
      <c r="BO28" s="381"/>
      <c r="BP28" s="381"/>
      <c r="BQ28" s="381"/>
      <c r="BR28" s="381"/>
      <c r="BS28" s="381"/>
      <c r="BT28" s="381"/>
      <c r="BU28" s="382"/>
      <c r="BV28" s="380">
        <v>554129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12</v>
      </c>
      <c r="M29" s="469"/>
      <c r="N29" s="469"/>
      <c r="O29" s="469"/>
      <c r="P29" s="508"/>
      <c r="Q29" s="468">
        <v>2470</v>
      </c>
      <c r="R29" s="469"/>
      <c r="S29" s="469"/>
      <c r="T29" s="469"/>
      <c r="U29" s="469"/>
      <c r="V29" s="508"/>
      <c r="W29" s="564"/>
      <c r="X29" s="565"/>
      <c r="Y29" s="566"/>
      <c r="Z29" s="467" t="s">
        <v>168</v>
      </c>
      <c r="AA29" s="447"/>
      <c r="AB29" s="447"/>
      <c r="AC29" s="447"/>
      <c r="AD29" s="447"/>
      <c r="AE29" s="447"/>
      <c r="AF29" s="447"/>
      <c r="AG29" s="448"/>
      <c r="AH29" s="468">
        <v>142</v>
      </c>
      <c r="AI29" s="469"/>
      <c r="AJ29" s="469"/>
      <c r="AK29" s="469"/>
      <c r="AL29" s="508"/>
      <c r="AM29" s="468">
        <v>426011</v>
      </c>
      <c r="AN29" s="469"/>
      <c r="AO29" s="469"/>
      <c r="AP29" s="469"/>
      <c r="AQ29" s="469"/>
      <c r="AR29" s="508"/>
      <c r="AS29" s="468">
        <v>3000</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105511</v>
      </c>
      <c r="BO29" s="418"/>
      <c r="BP29" s="418"/>
      <c r="BQ29" s="418"/>
      <c r="BR29" s="418"/>
      <c r="BS29" s="418"/>
      <c r="BT29" s="418"/>
      <c r="BU29" s="419"/>
      <c r="BV29" s="417">
        <v>105498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94.8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134914</v>
      </c>
      <c r="BO30" s="587"/>
      <c r="BP30" s="587"/>
      <c r="BQ30" s="587"/>
      <c r="BR30" s="587"/>
      <c r="BS30" s="587"/>
      <c r="BT30" s="587"/>
      <c r="BU30" s="588"/>
      <c r="BV30" s="586">
        <v>130750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村田町国民健康保険事業特別会計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村田町上水道事業会計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村田町公共下水道事業特別会計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宮城県市町村職員退職手当組合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村田町ふるさとリフレッシュセンター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村田町介護保険事業特別会計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村田町工業用水道事業会計</v>
      </c>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村田町農業集落排水事業特別会計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宮城県市町村非常勤消防団員補償報償組合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宮城交通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村田町後期高齢者医療特別会計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仙南地域広域行政事務組合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宮城県市町村自治振興センター</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みやぎ県南中核病院企業団</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宮城県後期高齢者医療広域連合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宮城県後期高齢者医療事業会計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526</v>
      </c>
      <c r="D34" s="1184"/>
      <c r="E34" s="1185"/>
      <c r="F34" s="32">
        <v>14.49</v>
      </c>
      <c r="G34" s="33">
        <v>11.8</v>
      </c>
      <c r="H34" s="33">
        <v>11.97</v>
      </c>
      <c r="I34" s="33">
        <v>11.94</v>
      </c>
      <c r="J34" s="34">
        <v>9.93</v>
      </c>
      <c r="K34" s="22"/>
      <c r="L34" s="22"/>
      <c r="M34" s="22"/>
      <c r="N34" s="22"/>
      <c r="O34" s="22"/>
      <c r="P34" s="22"/>
    </row>
    <row r="35" spans="1:16" ht="39" customHeight="1" x14ac:dyDescent="0.15">
      <c r="A35" s="22"/>
      <c r="B35" s="35"/>
      <c r="C35" s="1178" t="s">
        <v>527</v>
      </c>
      <c r="D35" s="1179"/>
      <c r="E35" s="1180"/>
      <c r="F35" s="36">
        <v>5.53</v>
      </c>
      <c r="G35" s="37">
        <v>4.8600000000000003</v>
      </c>
      <c r="H35" s="37">
        <v>4.3099999999999996</v>
      </c>
      <c r="I35" s="37">
        <v>4.29</v>
      </c>
      <c r="J35" s="38">
        <v>4.5999999999999996</v>
      </c>
      <c r="K35" s="22"/>
      <c r="L35" s="22"/>
      <c r="M35" s="22"/>
      <c r="N35" s="22"/>
      <c r="O35" s="22"/>
      <c r="P35" s="22"/>
    </row>
    <row r="36" spans="1:16" ht="39" customHeight="1" x14ac:dyDescent="0.15">
      <c r="A36" s="22"/>
      <c r="B36" s="35"/>
      <c r="C36" s="1178" t="s">
        <v>528</v>
      </c>
      <c r="D36" s="1179"/>
      <c r="E36" s="1180"/>
      <c r="F36" s="36">
        <v>1.81</v>
      </c>
      <c r="G36" s="37">
        <v>1.34</v>
      </c>
      <c r="H36" s="37">
        <v>1.7</v>
      </c>
      <c r="I36" s="37">
        <v>0.98</v>
      </c>
      <c r="J36" s="38">
        <v>3.48</v>
      </c>
      <c r="K36" s="22"/>
      <c r="L36" s="22"/>
      <c r="M36" s="22"/>
      <c r="N36" s="22"/>
      <c r="O36" s="22"/>
      <c r="P36" s="22"/>
    </row>
    <row r="37" spans="1:16" ht="39" customHeight="1" x14ac:dyDescent="0.15">
      <c r="A37" s="22"/>
      <c r="B37" s="35"/>
      <c r="C37" s="1178" t="s">
        <v>529</v>
      </c>
      <c r="D37" s="1179"/>
      <c r="E37" s="1180"/>
      <c r="F37" s="36">
        <v>1.96</v>
      </c>
      <c r="G37" s="37">
        <v>1.95</v>
      </c>
      <c r="H37" s="37">
        <v>2.08</v>
      </c>
      <c r="I37" s="37">
        <v>2.13</v>
      </c>
      <c r="J37" s="38">
        <v>2.25</v>
      </c>
      <c r="K37" s="22"/>
      <c r="L37" s="22"/>
      <c r="M37" s="22"/>
      <c r="N37" s="22"/>
      <c r="O37" s="22"/>
      <c r="P37" s="22"/>
    </row>
    <row r="38" spans="1:16" ht="39" customHeight="1" x14ac:dyDescent="0.15">
      <c r="A38" s="22"/>
      <c r="B38" s="35"/>
      <c r="C38" s="1178" t="s">
        <v>530</v>
      </c>
      <c r="D38" s="1179"/>
      <c r="E38" s="1180"/>
      <c r="F38" s="36">
        <v>1.0900000000000001</v>
      </c>
      <c r="G38" s="37">
        <v>1.04</v>
      </c>
      <c r="H38" s="37">
        <v>0.99</v>
      </c>
      <c r="I38" s="37">
        <v>1.1499999999999999</v>
      </c>
      <c r="J38" s="38">
        <v>1.48</v>
      </c>
      <c r="K38" s="22"/>
      <c r="L38" s="22"/>
      <c r="M38" s="22"/>
      <c r="N38" s="22"/>
      <c r="O38" s="22"/>
      <c r="P38" s="22"/>
    </row>
    <row r="39" spans="1:16" ht="39" customHeight="1" x14ac:dyDescent="0.15">
      <c r="A39" s="22"/>
      <c r="B39" s="35"/>
      <c r="C39" s="1178" t="s">
        <v>531</v>
      </c>
      <c r="D39" s="1179"/>
      <c r="E39" s="1180"/>
      <c r="F39" s="36">
        <v>1.66</v>
      </c>
      <c r="G39" s="37">
        <v>0.43</v>
      </c>
      <c r="H39" s="37">
        <v>0.33</v>
      </c>
      <c r="I39" s="37">
        <v>0.37</v>
      </c>
      <c r="J39" s="38">
        <v>0.2</v>
      </c>
      <c r="K39" s="22"/>
      <c r="L39" s="22"/>
      <c r="M39" s="22"/>
      <c r="N39" s="22"/>
      <c r="O39" s="22"/>
      <c r="P39" s="22"/>
    </row>
    <row r="40" spans="1:16" ht="39" customHeight="1" x14ac:dyDescent="0.15">
      <c r="A40" s="22"/>
      <c r="B40" s="35"/>
      <c r="C40" s="1178" t="s">
        <v>532</v>
      </c>
      <c r="D40" s="1179"/>
      <c r="E40" s="1180"/>
      <c r="F40" s="36">
        <v>0.98</v>
      </c>
      <c r="G40" s="37">
        <v>0.03</v>
      </c>
      <c r="H40" s="37">
        <v>0.02</v>
      </c>
      <c r="I40" s="37">
        <v>0.02</v>
      </c>
      <c r="J40" s="38">
        <v>0.04</v>
      </c>
      <c r="K40" s="22"/>
      <c r="L40" s="22"/>
      <c r="M40" s="22"/>
      <c r="N40" s="22"/>
      <c r="O40" s="22"/>
      <c r="P40" s="22"/>
    </row>
    <row r="41" spans="1:16" ht="39" customHeight="1" x14ac:dyDescent="0.15">
      <c r="A41" s="22"/>
      <c r="B41" s="35"/>
      <c r="C41" s="1178" t="s">
        <v>533</v>
      </c>
      <c r="D41" s="1179"/>
      <c r="E41" s="1180"/>
      <c r="F41" s="36">
        <v>0.03</v>
      </c>
      <c r="G41" s="37">
        <v>0.09</v>
      </c>
      <c r="H41" s="37">
        <v>0.03</v>
      </c>
      <c r="I41" s="37">
        <v>0.03</v>
      </c>
      <c r="J41" s="38">
        <v>0.02</v>
      </c>
      <c r="K41" s="22"/>
      <c r="L41" s="22"/>
      <c r="M41" s="22"/>
      <c r="N41" s="22"/>
      <c r="O41" s="22"/>
      <c r="P41" s="22"/>
    </row>
    <row r="42" spans="1:16" ht="39" customHeight="1" x14ac:dyDescent="0.15">
      <c r="A42" s="22"/>
      <c r="B42" s="39"/>
      <c r="C42" s="1178" t="s">
        <v>534</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535</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845</v>
      </c>
      <c r="L45" s="60">
        <v>849</v>
      </c>
      <c r="M45" s="60">
        <v>811</v>
      </c>
      <c r="N45" s="60">
        <v>766</v>
      </c>
      <c r="O45" s="61">
        <v>753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211</v>
      </c>
      <c r="L48" s="64">
        <v>209</v>
      </c>
      <c r="M48" s="64">
        <v>192</v>
      </c>
      <c r="N48" s="64">
        <v>198</v>
      </c>
      <c r="O48" s="65">
        <v>198</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74</v>
      </c>
      <c r="M49" s="64">
        <v>82</v>
      </c>
      <c r="N49" s="64">
        <v>85</v>
      </c>
      <c r="O49" s="65">
        <v>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632</v>
      </c>
      <c r="L52" s="64">
        <v>634</v>
      </c>
      <c r="M52" s="64">
        <v>639</v>
      </c>
      <c r="N52" s="64">
        <v>597</v>
      </c>
      <c r="O52" s="65">
        <v>613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506</v>
      </c>
      <c r="L53" s="69">
        <v>498</v>
      </c>
      <c r="M53" s="69">
        <v>446</v>
      </c>
      <c r="N53" s="69">
        <v>452</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7707</v>
      </c>
      <c r="J41" s="83">
        <v>7457</v>
      </c>
      <c r="K41" s="83">
        <v>7284</v>
      </c>
      <c r="L41" s="83">
        <v>7353</v>
      </c>
      <c r="M41" s="84">
        <v>7029</v>
      </c>
    </row>
    <row r="42" spans="2:13" ht="27.75" customHeight="1" x14ac:dyDescent="0.15">
      <c r="B42" s="1204"/>
      <c r="C42" s="1205"/>
      <c r="D42" s="85"/>
      <c r="E42" s="1210" t="s">
        <v>26</v>
      </c>
      <c r="F42" s="1210"/>
      <c r="G42" s="1210"/>
      <c r="H42" s="1211"/>
      <c r="I42" s="86">
        <v>29</v>
      </c>
      <c r="J42" s="87" t="s">
        <v>477</v>
      </c>
      <c r="K42" s="87" t="s">
        <v>477</v>
      </c>
      <c r="L42" s="87" t="s">
        <v>477</v>
      </c>
      <c r="M42" s="88" t="s">
        <v>477</v>
      </c>
    </row>
    <row r="43" spans="2:13" ht="27.75" customHeight="1" x14ac:dyDescent="0.15">
      <c r="B43" s="1204"/>
      <c r="C43" s="1205"/>
      <c r="D43" s="85"/>
      <c r="E43" s="1210" t="s">
        <v>27</v>
      </c>
      <c r="F43" s="1210"/>
      <c r="G43" s="1210"/>
      <c r="H43" s="1211"/>
      <c r="I43" s="86">
        <v>2612</v>
      </c>
      <c r="J43" s="87">
        <v>2317</v>
      </c>
      <c r="K43" s="87">
        <v>2049</v>
      </c>
      <c r="L43" s="87">
        <v>1895</v>
      </c>
      <c r="M43" s="88">
        <v>1717</v>
      </c>
    </row>
    <row r="44" spans="2:13" ht="27.75" customHeight="1" x14ac:dyDescent="0.15">
      <c r="B44" s="1204"/>
      <c r="C44" s="1205"/>
      <c r="D44" s="85"/>
      <c r="E44" s="1210" t="s">
        <v>28</v>
      </c>
      <c r="F44" s="1210"/>
      <c r="G44" s="1210"/>
      <c r="H44" s="1211"/>
      <c r="I44" s="86">
        <v>1242</v>
      </c>
      <c r="J44" s="87">
        <v>1275</v>
      </c>
      <c r="K44" s="87">
        <v>1239</v>
      </c>
      <c r="L44" s="87">
        <v>1219</v>
      </c>
      <c r="M44" s="88">
        <v>1213</v>
      </c>
    </row>
    <row r="45" spans="2:13" ht="27.75" customHeight="1" x14ac:dyDescent="0.15">
      <c r="B45" s="1204"/>
      <c r="C45" s="1205"/>
      <c r="D45" s="85"/>
      <c r="E45" s="1210" t="s">
        <v>29</v>
      </c>
      <c r="F45" s="1210"/>
      <c r="G45" s="1210"/>
      <c r="H45" s="1211"/>
      <c r="I45" s="86">
        <v>1466</v>
      </c>
      <c r="J45" s="87">
        <v>1072</v>
      </c>
      <c r="K45" s="87">
        <v>892</v>
      </c>
      <c r="L45" s="87">
        <v>871</v>
      </c>
      <c r="M45" s="88">
        <v>873</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1493</v>
      </c>
      <c r="J50" s="87">
        <v>1643</v>
      </c>
      <c r="K50" s="87">
        <v>1202</v>
      </c>
      <c r="L50" s="87">
        <v>1069</v>
      </c>
      <c r="M50" s="88">
        <v>963</v>
      </c>
    </row>
    <row r="51" spans="2:13" ht="27.75" customHeight="1" x14ac:dyDescent="0.15">
      <c r="B51" s="1204"/>
      <c r="C51" s="1205"/>
      <c r="D51" s="85"/>
      <c r="E51" s="1210" t="s">
        <v>36</v>
      </c>
      <c r="F51" s="1210"/>
      <c r="G51" s="1210"/>
      <c r="H51" s="1211"/>
      <c r="I51" s="86">
        <v>278</v>
      </c>
      <c r="J51" s="87">
        <v>202</v>
      </c>
      <c r="K51" s="87">
        <v>159</v>
      </c>
      <c r="L51" s="87">
        <v>143</v>
      </c>
      <c r="M51" s="88">
        <v>117</v>
      </c>
    </row>
    <row r="52" spans="2:13" ht="27.75" customHeight="1" x14ac:dyDescent="0.15">
      <c r="B52" s="1206"/>
      <c r="C52" s="1207"/>
      <c r="D52" s="85"/>
      <c r="E52" s="1210" t="s">
        <v>37</v>
      </c>
      <c r="F52" s="1210"/>
      <c r="G52" s="1210"/>
      <c r="H52" s="1211"/>
      <c r="I52" s="86">
        <v>6331</v>
      </c>
      <c r="J52" s="87">
        <v>6175</v>
      </c>
      <c r="K52" s="87">
        <v>6113</v>
      </c>
      <c r="L52" s="87">
        <v>5944</v>
      </c>
      <c r="M52" s="88">
        <v>5708</v>
      </c>
    </row>
    <row r="53" spans="2:13" ht="27.75" customHeight="1" thickBot="1" x14ac:dyDescent="0.2">
      <c r="B53" s="1217" t="s">
        <v>21</v>
      </c>
      <c r="C53" s="1218"/>
      <c r="D53" s="92"/>
      <c r="E53" s="1219" t="s">
        <v>38</v>
      </c>
      <c r="F53" s="1219"/>
      <c r="G53" s="1219"/>
      <c r="H53" s="1220"/>
      <c r="I53" s="93">
        <v>4954</v>
      </c>
      <c r="J53" s="94">
        <v>4101</v>
      </c>
      <c r="K53" s="94">
        <v>3990</v>
      </c>
      <c r="L53" s="94">
        <v>4181</v>
      </c>
      <c r="M53" s="95">
        <v>4043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554</v>
      </c>
      <c r="I42" s="354"/>
      <c r="J42" s="354"/>
      <c r="K42" s="354"/>
      <c r="L42" s="246"/>
      <c r="M42" s="246"/>
      <c r="N42" s="246"/>
      <c r="O42" s="246"/>
    </row>
    <row r="43" spans="2:17" ht="13.5" x14ac:dyDescent="0.15">
      <c r="B43" s="250"/>
      <c r="C43" s="246"/>
      <c r="D43" s="246"/>
      <c r="E43" s="246"/>
      <c r="F43" s="246"/>
      <c r="G43" s="1221" t="s">
        <v>560</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556</v>
      </c>
    </row>
    <row r="50" spans="1:17" ht="13.5" x14ac:dyDescent="0.15">
      <c r="B50" s="250"/>
      <c r="C50" s="246"/>
      <c r="D50" s="246"/>
      <c r="E50" s="246"/>
      <c r="F50" s="246"/>
      <c r="G50" s="1230"/>
      <c r="H50" s="1231"/>
      <c r="I50" s="1231"/>
      <c r="J50" s="1232"/>
      <c r="K50" s="347" t="s">
        <v>516</v>
      </c>
      <c r="L50" s="347" t="s">
        <v>517</v>
      </c>
      <c r="M50" s="347" t="s">
        <v>518</v>
      </c>
      <c r="N50" s="347" t="s">
        <v>519</v>
      </c>
      <c r="O50" s="347" t="s">
        <v>520</v>
      </c>
    </row>
    <row r="51" spans="1:17" ht="13.5" x14ac:dyDescent="0.15">
      <c r="B51" s="250"/>
      <c r="C51" s="246"/>
      <c r="D51" s="246"/>
      <c r="E51" s="246"/>
      <c r="F51" s="246"/>
      <c r="G51" s="1233" t="s">
        <v>552</v>
      </c>
      <c r="H51" s="1234"/>
      <c r="I51" s="1239" t="s">
        <v>550</v>
      </c>
      <c r="J51" s="1239"/>
      <c r="K51" s="1241"/>
      <c r="L51" s="1241"/>
      <c r="M51" s="1241"/>
      <c r="N51" s="1242">
        <v>133.6</v>
      </c>
      <c r="O51" s="1242">
        <v>131.9</v>
      </c>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559</v>
      </c>
      <c r="J53" s="1243"/>
      <c r="K53" s="1253"/>
      <c r="L53" s="1253"/>
      <c r="M53" s="1253"/>
      <c r="N53" s="1250">
        <v>58</v>
      </c>
      <c r="O53" s="1250">
        <v>59.3</v>
      </c>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551</v>
      </c>
      <c r="H55" s="1245"/>
      <c r="I55" s="1243" t="s">
        <v>550</v>
      </c>
      <c r="J55" s="1243"/>
      <c r="K55" s="1241"/>
      <c r="L55" s="1241"/>
      <c r="M55" s="1241"/>
      <c r="N55" s="1242">
        <v>20.2</v>
      </c>
      <c r="O55" s="1242">
        <v>38.5</v>
      </c>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559</v>
      </c>
      <c r="J57" s="1252"/>
      <c r="K57" s="1253"/>
      <c r="L57" s="1253"/>
      <c r="M57" s="1253"/>
      <c r="N57" s="1250">
        <v>55.8</v>
      </c>
      <c r="O57" s="1250">
        <v>55</v>
      </c>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554</v>
      </c>
      <c r="I64" s="354"/>
      <c r="J64" s="354"/>
      <c r="K64" s="354"/>
      <c r="L64" s="246"/>
      <c r="M64" s="246"/>
      <c r="N64" s="246"/>
      <c r="O64" s="246"/>
    </row>
    <row r="65" spans="2:30" ht="13.5" x14ac:dyDescent="0.15">
      <c r="B65" s="250"/>
      <c r="C65" s="246"/>
      <c r="D65" s="246"/>
      <c r="E65" s="246"/>
      <c r="F65" s="246"/>
      <c r="G65" s="1221" t="s">
        <v>561</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553</v>
      </c>
      <c r="I71" s="351"/>
      <c r="J71" s="350"/>
      <c r="K71" s="350"/>
      <c r="L71" s="349"/>
      <c r="M71" s="350"/>
      <c r="N71" s="349"/>
      <c r="O71" s="348"/>
    </row>
    <row r="72" spans="2:30" ht="13.5" x14ac:dyDescent="0.15">
      <c r="B72" s="250"/>
      <c r="C72" s="246"/>
      <c r="D72" s="246"/>
      <c r="E72" s="246"/>
      <c r="F72" s="246"/>
      <c r="G72" s="1230"/>
      <c r="H72" s="1231"/>
      <c r="I72" s="1231"/>
      <c r="J72" s="1232"/>
      <c r="K72" s="347" t="s">
        <v>516</v>
      </c>
      <c r="L72" s="347" t="s">
        <v>517</v>
      </c>
      <c r="M72" s="347" t="s">
        <v>518</v>
      </c>
      <c r="N72" s="347" t="s">
        <v>519</v>
      </c>
      <c r="O72" s="347" t="s">
        <v>520</v>
      </c>
    </row>
    <row r="73" spans="2:30" ht="13.5" x14ac:dyDescent="0.15">
      <c r="B73" s="250"/>
      <c r="C73" s="246"/>
      <c r="D73" s="246"/>
      <c r="E73" s="246"/>
      <c r="F73" s="246"/>
      <c r="G73" s="1233" t="s">
        <v>552</v>
      </c>
      <c r="H73" s="1234"/>
      <c r="I73" s="1239" t="s">
        <v>550</v>
      </c>
      <c r="J73" s="1239"/>
      <c r="K73" s="1254">
        <v>154.80000000000001</v>
      </c>
      <c r="L73" s="1254">
        <v>128.19999999999999</v>
      </c>
      <c r="M73" s="1242">
        <v>130.30000000000001</v>
      </c>
      <c r="N73" s="1242">
        <v>133.6</v>
      </c>
      <c r="O73" s="1242">
        <v>131.9</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549</v>
      </c>
      <c r="J75" s="1243"/>
      <c r="K75" s="1250">
        <v>16.399999999999999</v>
      </c>
      <c r="L75" s="1250">
        <v>16</v>
      </c>
      <c r="M75" s="1250">
        <v>15.3</v>
      </c>
      <c r="N75" s="1250">
        <v>14.8</v>
      </c>
      <c r="O75" s="1250">
        <v>14.3</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551</v>
      </c>
      <c r="H77" s="1245"/>
      <c r="I77" s="1243" t="s">
        <v>550</v>
      </c>
      <c r="J77" s="1243"/>
      <c r="K77" s="1254">
        <v>29.4</v>
      </c>
      <c r="L77" s="1254">
        <v>18.899999999999999</v>
      </c>
      <c r="M77" s="1242">
        <v>10.199999999999999</v>
      </c>
      <c r="N77" s="1242">
        <v>20.2</v>
      </c>
      <c r="O77" s="1242">
        <v>38.5</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549</v>
      </c>
      <c r="J79" s="1252"/>
      <c r="K79" s="1256">
        <v>10.9</v>
      </c>
      <c r="L79" s="1256">
        <v>10.1</v>
      </c>
      <c r="M79" s="1256">
        <v>9.1</v>
      </c>
      <c r="N79" s="1256">
        <v>9.3000000000000007</v>
      </c>
      <c r="O79" s="1256">
        <v>9.1999999999999993</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49919</v>
      </c>
      <c r="E3" s="118"/>
      <c r="F3" s="119">
        <v>66496</v>
      </c>
      <c r="G3" s="120"/>
      <c r="H3" s="121"/>
    </row>
    <row r="4" spans="1:8" x14ac:dyDescent="0.15">
      <c r="A4" s="122"/>
      <c r="B4" s="123"/>
      <c r="C4" s="124"/>
      <c r="D4" s="125">
        <v>19974</v>
      </c>
      <c r="E4" s="126"/>
      <c r="F4" s="127">
        <v>36530</v>
      </c>
      <c r="G4" s="128"/>
      <c r="H4" s="129"/>
    </row>
    <row r="5" spans="1:8" x14ac:dyDescent="0.15">
      <c r="A5" s="110" t="s">
        <v>510</v>
      </c>
      <c r="B5" s="115"/>
      <c r="C5" s="116"/>
      <c r="D5" s="117">
        <v>61072</v>
      </c>
      <c r="E5" s="118"/>
      <c r="F5" s="119">
        <v>82748</v>
      </c>
      <c r="G5" s="120"/>
      <c r="H5" s="121"/>
    </row>
    <row r="6" spans="1:8" x14ac:dyDescent="0.15">
      <c r="A6" s="122"/>
      <c r="B6" s="123"/>
      <c r="C6" s="124"/>
      <c r="D6" s="125">
        <v>29759</v>
      </c>
      <c r="E6" s="126"/>
      <c r="F6" s="127">
        <v>44732</v>
      </c>
      <c r="G6" s="128"/>
      <c r="H6" s="129"/>
    </row>
    <row r="7" spans="1:8" x14ac:dyDescent="0.15">
      <c r="A7" s="110" t="s">
        <v>511</v>
      </c>
      <c r="B7" s="115"/>
      <c r="C7" s="116"/>
      <c r="D7" s="117">
        <v>107795</v>
      </c>
      <c r="E7" s="118"/>
      <c r="F7" s="119">
        <v>91837</v>
      </c>
      <c r="G7" s="120"/>
      <c r="H7" s="121"/>
    </row>
    <row r="8" spans="1:8" x14ac:dyDescent="0.15">
      <c r="A8" s="122"/>
      <c r="B8" s="123"/>
      <c r="C8" s="124"/>
      <c r="D8" s="125">
        <v>33090</v>
      </c>
      <c r="E8" s="126"/>
      <c r="F8" s="127">
        <v>54439</v>
      </c>
      <c r="G8" s="128"/>
      <c r="H8" s="129"/>
    </row>
    <row r="9" spans="1:8" x14ac:dyDescent="0.15">
      <c r="A9" s="110" t="s">
        <v>512</v>
      </c>
      <c r="B9" s="115"/>
      <c r="C9" s="116"/>
      <c r="D9" s="117">
        <v>117093</v>
      </c>
      <c r="E9" s="118"/>
      <c r="F9" s="119">
        <v>106092</v>
      </c>
      <c r="G9" s="120"/>
      <c r="H9" s="121"/>
    </row>
    <row r="10" spans="1:8" x14ac:dyDescent="0.15">
      <c r="A10" s="122"/>
      <c r="B10" s="123"/>
      <c r="C10" s="124"/>
      <c r="D10" s="125">
        <v>55972</v>
      </c>
      <c r="E10" s="126"/>
      <c r="F10" s="127">
        <v>44299</v>
      </c>
      <c r="G10" s="128"/>
      <c r="H10" s="129"/>
    </row>
    <row r="11" spans="1:8" x14ac:dyDescent="0.15">
      <c r="A11" s="110" t="s">
        <v>513</v>
      </c>
      <c r="B11" s="115"/>
      <c r="C11" s="116"/>
      <c r="D11" s="117">
        <v>39790</v>
      </c>
      <c r="E11" s="118"/>
      <c r="F11" s="119">
        <v>78903</v>
      </c>
      <c r="G11" s="120"/>
      <c r="H11" s="121"/>
    </row>
    <row r="12" spans="1:8" x14ac:dyDescent="0.15">
      <c r="A12" s="122"/>
      <c r="B12" s="123"/>
      <c r="C12" s="130"/>
      <c r="D12" s="125">
        <v>16134</v>
      </c>
      <c r="E12" s="126"/>
      <c r="F12" s="127">
        <v>49201</v>
      </c>
      <c r="G12" s="128"/>
      <c r="H12" s="129"/>
    </row>
    <row r="13" spans="1:8" x14ac:dyDescent="0.15">
      <c r="A13" s="110"/>
      <c r="B13" s="115"/>
      <c r="C13" s="131"/>
      <c r="D13" s="132">
        <v>75134</v>
      </c>
      <c r="E13" s="133"/>
      <c r="F13" s="134">
        <v>85215</v>
      </c>
      <c r="G13" s="135"/>
      <c r="H13" s="121"/>
    </row>
    <row r="14" spans="1:8" x14ac:dyDescent="0.15">
      <c r="A14" s="122"/>
      <c r="B14" s="123"/>
      <c r="C14" s="124"/>
      <c r="D14" s="125">
        <v>30986</v>
      </c>
      <c r="E14" s="126"/>
      <c r="F14" s="127">
        <v>45840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5.53</v>
      </c>
      <c r="C19" s="136">
        <f>ROUND(VALUE(SUBSTITUTE(実質収支比率等に係る経年分析!G$48,"▲","-")),2)</f>
        <v>4.8600000000000003</v>
      </c>
      <c r="D19" s="136">
        <f>ROUND(VALUE(SUBSTITUTE(実質収支比率等に係る経年分析!H$48,"▲","-")),2)</f>
        <v>4.3099999999999996</v>
      </c>
      <c r="E19" s="136">
        <f>ROUND(VALUE(SUBSTITUTE(実質収支比率等に係る経年分析!I$48,"▲","-")),2)</f>
        <v>4.29</v>
      </c>
      <c r="F19" s="136">
        <f>ROUND(VALUE(SUBSTITUTE(実質収支比率等に係る経年分析!J$48,"▲","-")),2)</f>
        <v>4.6100000000000003</v>
      </c>
    </row>
    <row r="20" spans="1:11" x14ac:dyDescent="0.15">
      <c r="A20" s="136" t="s">
        <v>43</v>
      </c>
      <c r="B20" s="136">
        <f>ROUND(VALUE(SUBSTITUTE(実質収支比率等に係る経年分析!F$47,"▲","-")),2)</f>
        <v>20.68</v>
      </c>
      <c r="C20" s="136">
        <f>ROUND(VALUE(SUBSTITUTE(実質収支比率等に係る経年分析!G$47,"▲","-")),2)</f>
        <v>23.19</v>
      </c>
      <c r="D20" s="136">
        <f>ROUND(VALUE(SUBSTITUTE(実質収支比率等に係る経年分析!H$47,"▲","-")),2)</f>
        <v>18</v>
      </c>
      <c r="E20" s="136">
        <f>ROUND(VALUE(SUBSTITUTE(実質収支比率等に係る経年分析!I$47,"▲","-")),2)</f>
        <v>14.97</v>
      </c>
      <c r="F20" s="136">
        <f>ROUND(VALUE(SUBSTITUTE(実質収支比率等に係る経年分析!J$47,"▲","-")),2)</f>
        <v>13.04</v>
      </c>
    </row>
    <row r="21" spans="1:11" x14ac:dyDescent="0.15">
      <c r="A21" s="136" t="s">
        <v>44</v>
      </c>
      <c r="B21" s="136">
        <f>IF(ISNUMBER(VALUE(SUBSTITUTE(実質収支比率等に係る経年分析!F$49,"▲","-"))),ROUND(VALUE(SUBSTITUTE(実質収支比率等に係る経年分析!F$49,"▲","-")),2),NA())</f>
        <v>-0.26</v>
      </c>
      <c r="C21" s="136">
        <f>IF(ISNUMBER(VALUE(SUBSTITUTE(実質収支比率等に係る経年分析!G$49,"▲","-"))),ROUND(VALUE(SUBSTITUTE(実質収支比率等に係る経年分析!G$49,"▲","-")),2),NA())</f>
        <v>-1.06</v>
      </c>
      <c r="D21" s="136">
        <f>IF(ISNUMBER(VALUE(SUBSTITUTE(実質収支比率等に係る経年分析!H$49,"▲","-"))),ROUND(VALUE(SUBSTITUTE(実質収支比率等に係る経年分析!H$49,"▲","-")),2),NA())</f>
        <v>-9.56</v>
      </c>
      <c r="E21" s="136">
        <f>IF(ISNUMBER(VALUE(SUBSTITUTE(実質収支比率等に係る経年分析!I$49,"▲","-"))),ROUND(VALUE(SUBSTITUTE(実質収支比率等に係る経年分析!I$49,"▲","-")),2),NA())</f>
        <v>-5.04</v>
      </c>
      <c r="F21" s="136">
        <f>IF(ISNUMBER(VALUE(SUBSTITUTE(実質収支比率等に係る経年分析!J$49,"▲","-"))),ROUND(VALUE(SUBSTITUTE(実質収支比率等に係る経年分析!J$49,"▲","-")),2),NA())</f>
        <v>-4.3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村田町後期高齢者医療特別会計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村田町農業集落排水事業特別会計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村田町公共下水道事業特別会計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x14ac:dyDescent="0.15">
      <c r="A32" s="137" t="str">
        <f>IF(連結実質赤字比率に係る赤字・黒字の構成分析!C$38="",NA(),連結実質赤字比率に係る赤字・黒字の構成分析!C$38)</f>
        <v>村田町介護保険事業特別会計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1.0900000000000001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1.1499999999999999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1.48</v>
      </c>
    </row>
    <row r="33" spans="1:16" x14ac:dyDescent="0.15">
      <c r="A33" s="137" t="str">
        <f>IF(連結実質赤字比率に係る赤字・黒字の構成分析!C$37="",NA(),連結実質赤字比率に係る赤字・黒字の構成分析!C$37)</f>
        <v>村田町工業用水道事業会計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2.25</v>
      </c>
    </row>
    <row r="34" spans="1:16" x14ac:dyDescent="0.15">
      <c r="A34" s="137" t="str">
        <f>IF(連結実質赤字比率に係る赤字・黒字の構成分析!C$36="",NA(),連結実質赤字比率に係る赤字・黒字の構成分析!C$36)</f>
        <v>村田町国民健康保険事業特別会計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4.8600000000000003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4.3099999999999996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4.5999999999999996</v>
      </c>
    </row>
    <row r="36" spans="1:16" x14ac:dyDescent="0.15">
      <c r="A36" s="137" t="str">
        <f>IF(連結実質赤字比率に係る赤字・黒字の構成分析!C$34="",NA(),連結実質赤字比率に係る赤字・黒字の構成分析!C$34)</f>
        <v>村田町上水道事業会計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632</v>
      </c>
      <c r="E42" s="138"/>
      <c r="F42" s="138"/>
      <c r="G42" s="138">
        <f>'実質公債費比率（分子）の構造'!L$52</f>
        <v>634</v>
      </c>
      <c r="H42" s="138"/>
      <c r="I42" s="138"/>
      <c r="J42" s="138">
        <f>'実質公債費比率（分子）の構造'!M$52</f>
        <v>639</v>
      </c>
      <c r="K42" s="138"/>
      <c r="L42" s="138"/>
      <c r="M42" s="138">
        <f>'実質公債費比率（分子）の構造'!N$52</f>
        <v>597</v>
      </c>
      <c r="N42" s="138"/>
      <c r="O42" s="138"/>
      <c r="P42" s="138">
        <f>'実質公債費比率（分子）の構造'!O$52</f>
        <v>613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66</v>
      </c>
      <c r="C45" s="138"/>
      <c r="D45" s="138"/>
      <c r="E45" s="138">
        <f>'実質公債費比率（分子）の構造'!L$49</f>
        <v>74</v>
      </c>
      <c r="F45" s="138"/>
      <c r="G45" s="138"/>
      <c r="H45" s="138">
        <f>'実質公債費比率（分子）の構造'!M$49</f>
        <v>82</v>
      </c>
      <c r="I45" s="138"/>
      <c r="J45" s="138"/>
      <c r="K45" s="138">
        <f>'実質公債費比率（分子）の構造'!N$49</f>
        <v>85</v>
      </c>
      <c r="L45" s="138"/>
      <c r="M45" s="138"/>
      <c r="N45" s="138">
        <f>'実質公債費比率（分子）の構造'!O$49</f>
        <v>89</v>
      </c>
      <c r="O45" s="138"/>
      <c r="P45" s="138"/>
    </row>
    <row r="46" spans="1:16" x14ac:dyDescent="0.15">
      <c r="A46" s="138" t="s">
        <v>55</v>
      </c>
      <c r="B46" s="138">
        <f>'実質公債費比率（分子）の構造'!K$48</f>
        <v>211</v>
      </c>
      <c r="C46" s="138"/>
      <c r="D46" s="138"/>
      <c r="E46" s="138">
        <f>'実質公債費比率（分子）の構造'!L$48</f>
        <v>209</v>
      </c>
      <c r="F46" s="138"/>
      <c r="G46" s="138"/>
      <c r="H46" s="138">
        <f>'実質公債費比率（分子）の構造'!M$48</f>
        <v>192</v>
      </c>
      <c r="I46" s="138"/>
      <c r="J46" s="138"/>
      <c r="K46" s="138">
        <f>'実質公債費比率（分子）の構造'!N$48</f>
        <v>198</v>
      </c>
      <c r="L46" s="138"/>
      <c r="M46" s="138"/>
      <c r="N46" s="138">
        <f>'実質公債費比率（分子）の構造'!O$48</f>
        <v>198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845</v>
      </c>
      <c r="C49" s="138"/>
      <c r="D49" s="138"/>
      <c r="E49" s="138">
        <f>'実質公債費比率（分子）の構造'!L$45</f>
        <v>849</v>
      </c>
      <c r="F49" s="138"/>
      <c r="G49" s="138"/>
      <c r="H49" s="138">
        <f>'実質公債費比率（分子）の構造'!M$45</f>
        <v>811</v>
      </c>
      <c r="I49" s="138"/>
      <c r="J49" s="138"/>
      <c r="K49" s="138">
        <f>'実質公債費比率（分子）の構造'!N$45</f>
        <v>766</v>
      </c>
      <c r="L49" s="138"/>
      <c r="M49" s="138"/>
      <c r="N49" s="138">
        <f>'実質公債費比率（分子）の構造'!O$45</f>
        <v>753</v>
      </c>
      <c r="O49" s="138"/>
      <c r="P49" s="138"/>
    </row>
    <row r="50" spans="1:16" x14ac:dyDescent="0.15">
      <c r="A50" s="138" t="s">
        <v>59</v>
      </c>
      <c r="B50" s="138" t="e">
        <f>NA()</f>
        <v>#N/A</v>
      </c>
      <c r="C50" s="138">
        <f>IF(ISNUMBER('実質公債費比率（分子）の構造'!K$53),'実質公債費比率（分子）の構造'!K$53,NA())</f>
        <v>506</v>
      </c>
      <c r="D50" s="138" t="e">
        <f>NA()</f>
        <v>#N/A</v>
      </c>
      <c r="E50" s="138" t="e">
        <f>NA()</f>
        <v>#N/A</v>
      </c>
      <c r="F50" s="138">
        <f>IF(ISNUMBER('実質公債費比率（分子）の構造'!L$53),'実質公債費比率（分子）の構造'!L$53,NA())</f>
        <v>498</v>
      </c>
      <c r="G50" s="138" t="e">
        <f>NA()</f>
        <v>#N/A</v>
      </c>
      <c r="H50" s="138" t="e">
        <f>NA()</f>
        <v>#N/A</v>
      </c>
      <c r="I50" s="138">
        <f>IF(ISNUMBER('実質公債費比率（分子）の構造'!M$53),'実質公債費比率（分子）の構造'!M$53,NA())</f>
        <v>446</v>
      </c>
      <c r="J50" s="138" t="e">
        <f>NA()</f>
        <v>#N/A</v>
      </c>
      <c r="K50" s="138" t="e">
        <f>NA()</f>
        <v>#N/A</v>
      </c>
      <c r="L50" s="138">
        <f>IF(ISNUMBER('実質公債費比率（分子）の構造'!N$53),'実質公債費比率（分子）の構造'!N$53,NA())</f>
        <v>452</v>
      </c>
      <c r="M50" s="138" t="e">
        <f>NA()</f>
        <v>#N/A</v>
      </c>
      <c r="N50" s="138" t="e">
        <f>NA()</f>
        <v>#N/A</v>
      </c>
      <c r="O50" s="138">
        <f>IF(ISNUMBER('実質公債費比率（分子）の構造'!O$53),'実質公債費比率（分子）の構造'!O$53,NA())</f>
        <v>427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6331</v>
      </c>
      <c r="E56" s="137"/>
      <c r="F56" s="137"/>
      <c r="G56" s="137">
        <f>'将来負担比率（分子）の構造'!J$52</f>
        <v>6175</v>
      </c>
      <c r="H56" s="137"/>
      <c r="I56" s="137"/>
      <c r="J56" s="137">
        <f>'将来負担比率（分子）の構造'!K$52</f>
        <v>6113</v>
      </c>
      <c r="K56" s="137"/>
      <c r="L56" s="137"/>
      <c r="M56" s="137">
        <f>'将来負担比率（分子）の構造'!L$52</f>
        <v>5944</v>
      </c>
      <c r="N56" s="137"/>
      <c r="O56" s="137"/>
      <c r="P56" s="137">
        <f>'将来負担比率（分子）の構造'!M$52</f>
        <v>5708</v>
      </c>
    </row>
    <row r="57" spans="1:16" x14ac:dyDescent="0.15">
      <c r="A57" s="137" t="s">
        <v>36</v>
      </c>
      <c r="B57" s="137"/>
      <c r="C57" s="137"/>
      <c r="D57" s="137">
        <f>'将来負担比率（分子）の構造'!I$51</f>
        <v>278</v>
      </c>
      <c r="E57" s="137"/>
      <c r="F57" s="137"/>
      <c r="G57" s="137">
        <f>'将来負担比率（分子）の構造'!J$51</f>
        <v>202</v>
      </c>
      <c r="H57" s="137"/>
      <c r="I57" s="137"/>
      <c r="J57" s="137">
        <f>'将来負担比率（分子）の構造'!K$51</f>
        <v>159</v>
      </c>
      <c r="K57" s="137"/>
      <c r="L57" s="137"/>
      <c r="M57" s="137">
        <f>'将来負担比率（分子）の構造'!L$51</f>
        <v>143</v>
      </c>
      <c r="N57" s="137"/>
      <c r="O57" s="137"/>
      <c r="P57" s="137">
        <f>'将来負担比率（分子）の構造'!M$51</f>
        <v>117</v>
      </c>
    </row>
    <row r="58" spans="1:16" x14ac:dyDescent="0.15">
      <c r="A58" s="137" t="s">
        <v>35</v>
      </c>
      <c r="B58" s="137"/>
      <c r="C58" s="137"/>
      <c r="D58" s="137">
        <f>'将来負担比率（分子）の構造'!I$50</f>
        <v>1493</v>
      </c>
      <c r="E58" s="137"/>
      <c r="F58" s="137"/>
      <c r="G58" s="137">
        <f>'将来負担比率（分子）の構造'!J$50</f>
        <v>1643</v>
      </c>
      <c r="H58" s="137"/>
      <c r="I58" s="137"/>
      <c r="J58" s="137">
        <f>'将来負担比率（分子）の構造'!K$50</f>
        <v>1202</v>
      </c>
      <c r="K58" s="137"/>
      <c r="L58" s="137"/>
      <c r="M58" s="137">
        <f>'将来負担比率（分子）の構造'!L$50</f>
        <v>1069</v>
      </c>
      <c r="N58" s="137"/>
      <c r="O58" s="137"/>
      <c r="P58" s="137">
        <f>'将来負担比率（分子）の構造'!M$50</f>
        <v>963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1466</v>
      </c>
      <c r="C62" s="137"/>
      <c r="D62" s="137"/>
      <c r="E62" s="137">
        <f>'将来負担比率（分子）の構造'!J$45</f>
        <v>1072</v>
      </c>
      <c r="F62" s="137"/>
      <c r="G62" s="137"/>
      <c r="H62" s="137">
        <f>'将来負担比率（分子）の構造'!K$45</f>
        <v>892</v>
      </c>
      <c r="I62" s="137"/>
      <c r="J62" s="137"/>
      <c r="K62" s="137">
        <f>'将来負担比率（分子）の構造'!L$45</f>
        <v>871</v>
      </c>
      <c r="L62" s="137"/>
      <c r="M62" s="137"/>
      <c r="N62" s="137">
        <f>'将来負担比率（分子）の構造'!M$45</f>
        <v>873</v>
      </c>
      <c r="O62" s="137"/>
      <c r="P62" s="137"/>
    </row>
    <row r="63" spans="1:16" x14ac:dyDescent="0.15">
      <c r="A63" s="137" t="s">
        <v>28</v>
      </c>
      <c r="B63" s="137">
        <f>'将来負担比率（分子）の構造'!I$44</f>
        <v>1242</v>
      </c>
      <c r="C63" s="137"/>
      <c r="D63" s="137"/>
      <c r="E63" s="137">
        <f>'将来負担比率（分子）の構造'!J$44</f>
        <v>1275</v>
      </c>
      <c r="F63" s="137"/>
      <c r="G63" s="137"/>
      <c r="H63" s="137">
        <f>'将来負担比率（分子）の構造'!K$44</f>
        <v>1239</v>
      </c>
      <c r="I63" s="137"/>
      <c r="J63" s="137"/>
      <c r="K63" s="137">
        <f>'将来負担比率（分子）の構造'!L$44</f>
        <v>1219</v>
      </c>
      <c r="L63" s="137"/>
      <c r="M63" s="137"/>
      <c r="N63" s="137">
        <f>'将来負担比率（分子）の構造'!M$44</f>
        <v>1213</v>
      </c>
      <c r="O63" s="137"/>
      <c r="P63" s="137"/>
    </row>
    <row r="64" spans="1:16" x14ac:dyDescent="0.15">
      <c r="A64" s="137" t="s">
        <v>27</v>
      </c>
      <c r="B64" s="137">
        <f>'将来負担比率（分子）の構造'!I$43</f>
        <v>2612</v>
      </c>
      <c r="C64" s="137"/>
      <c r="D64" s="137"/>
      <c r="E64" s="137">
        <f>'将来負担比率（分子）の構造'!J$43</f>
        <v>2317</v>
      </c>
      <c r="F64" s="137"/>
      <c r="G64" s="137"/>
      <c r="H64" s="137">
        <f>'将来負担比率（分子）の構造'!K$43</f>
        <v>2049</v>
      </c>
      <c r="I64" s="137"/>
      <c r="J64" s="137"/>
      <c r="K64" s="137">
        <f>'将来負担比率（分子）の構造'!L$43</f>
        <v>1895</v>
      </c>
      <c r="L64" s="137"/>
      <c r="M64" s="137"/>
      <c r="N64" s="137">
        <f>'将来負担比率（分子）の構造'!M$43</f>
        <v>1717</v>
      </c>
      <c r="O64" s="137"/>
      <c r="P64" s="137"/>
    </row>
    <row r="65" spans="1:16" x14ac:dyDescent="0.15">
      <c r="A65" s="137" t="s">
        <v>26</v>
      </c>
      <c r="B65" s="137">
        <f>'将来負担比率（分子）の構造'!I$42</f>
        <v>29</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7707</v>
      </c>
      <c r="C66" s="137"/>
      <c r="D66" s="137"/>
      <c r="E66" s="137">
        <f>'将来負担比率（分子）の構造'!J$41</f>
        <v>7457</v>
      </c>
      <c r="F66" s="137"/>
      <c r="G66" s="137"/>
      <c r="H66" s="137">
        <f>'将来負担比率（分子）の構造'!K$41</f>
        <v>7284</v>
      </c>
      <c r="I66" s="137"/>
      <c r="J66" s="137"/>
      <c r="K66" s="137">
        <f>'将来負担比率（分子）の構造'!L$41</f>
        <v>7353</v>
      </c>
      <c r="L66" s="137"/>
      <c r="M66" s="137"/>
      <c r="N66" s="137">
        <f>'将来負担比率（分子）の構造'!M$41</f>
        <v>7029</v>
      </c>
      <c r="O66" s="137"/>
      <c r="P66" s="137"/>
    </row>
    <row r="67" spans="1:16" x14ac:dyDescent="0.15">
      <c r="A67" s="137" t="s">
        <v>63</v>
      </c>
      <c r="B67" s="137" t="e">
        <f>NA()</f>
        <v>#N/A</v>
      </c>
      <c r="C67" s="137">
        <f>IF(ISNUMBER('将来負担比率（分子）の構造'!I$53), IF('将来負担比率（分子）の構造'!I$53 &lt; 0, 0, '将来負担比率（分子）の構造'!I$53), NA())</f>
        <v>4954</v>
      </c>
      <c r="D67" s="137" t="e">
        <f>NA()</f>
        <v>#N/A</v>
      </c>
      <c r="E67" s="137" t="e">
        <f>NA()</f>
        <v>#N/A</v>
      </c>
      <c r="F67" s="137">
        <f>IF(ISNUMBER('将来負担比率（分子）の構造'!J$53), IF('将来負担比率（分子）の構造'!J$53 &lt; 0, 0, '将来負担比率（分子）の構造'!J$53), NA())</f>
        <v>4101</v>
      </c>
      <c r="G67" s="137" t="e">
        <f>NA()</f>
        <v>#N/A</v>
      </c>
      <c r="H67" s="137" t="e">
        <f>NA()</f>
        <v>#N/A</v>
      </c>
      <c r="I67" s="137">
        <f>IF(ISNUMBER('将来負担比率（分子）の構造'!K$53), IF('将来負担比率（分子）の構造'!K$53 &lt; 0, 0, '将来負担比率（分子）の構造'!K$53), NA())</f>
        <v>3990</v>
      </c>
      <c r="J67" s="137" t="e">
        <f>NA()</f>
        <v>#N/A</v>
      </c>
      <c r="K67" s="137" t="e">
        <f>NA()</f>
        <v>#N/A</v>
      </c>
      <c r="L67" s="137">
        <f>IF(ISNUMBER('将来負担比率（分子）の構造'!L$53), IF('将来負担比率（分子）の構造'!L$53 &lt; 0, 0, '将来負担比率（分子）の構造'!L$53), NA())</f>
        <v>4181</v>
      </c>
      <c r="M67" s="137" t="e">
        <f>NA()</f>
        <v>#N/A</v>
      </c>
      <c r="N67" s="137" t="e">
        <f>NA()</f>
        <v>#N/A</v>
      </c>
      <c r="O67" s="137">
        <f>IF(ISNUMBER('将来負担比率（分子）の構造'!M$53), IF('将来負担比率（分子）の構造'!M$53 &lt; 0, 0, '将来負担比率（分子）の構造'!M$53), NA())</f>
        <v>4043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1347422</v>
      </c>
      <c r="S5" s="615"/>
      <c r="T5" s="615"/>
      <c r="U5" s="615"/>
      <c r="V5" s="615"/>
      <c r="W5" s="615"/>
      <c r="X5" s="615"/>
      <c r="Y5" s="616"/>
      <c r="Z5" s="617">
        <v>23.9</v>
      </c>
      <c r="AA5" s="617"/>
      <c r="AB5" s="617"/>
      <c r="AC5" s="617"/>
      <c r="AD5" s="618">
        <v>1347422</v>
      </c>
      <c r="AE5" s="618"/>
      <c r="AF5" s="618"/>
      <c r="AG5" s="618"/>
      <c r="AH5" s="618"/>
      <c r="AI5" s="618"/>
      <c r="AJ5" s="618"/>
      <c r="AK5" s="618"/>
      <c r="AL5" s="619">
        <v>39.799999999999997</v>
      </c>
      <c r="AM5" s="620"/>
      <c r="AN5" s="620"/>
      <c r="AO5" s="621"/>
      <c r="AP5" s="611" t="s">
        <v>207</v>
      </c>
      <c r="AQ5" s="612"/>
      <c r="AR5" s="612"/>
      <c r="AS5" s="612"/>
      <c r="AT5" s="612"/>
      <c r="AU5" s="612"/>
      <c r="AV5" s="612"/>
      <c r="AW5" s="612"/>
      <c r="AX5" s="612"/>
      <c r="AY5" s="612"/>
      <c r="AZ5" s="612"/>
      <c r="BA5" s="612"/>
      <c r="BB5" s="612"/>
      <c r="BC5" s="612"/>
      <c r="BD5" s="612"/>
      <c r="BE5" s="612"/>
      <c r="BF5" s="613"/>
      <c r="BG5" s="625">
        <v>1345609</v>
      </c>
      <c r="BH5" s="626"/>
      <c r="BI5" s="626"/>
      <c r="BJ5" s="626"/>
      <c r="BK5" s="626"/>
      <c r="BL5" s="626"/>
      <c r="BM5" s="626"/>
      <c r="BN5" s="627"/>
      <c r="BO5" s="628">
        <v>99.9</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65826</v>
      </c>
      <c r="S6" s="626"/>
      <c r="T6" s="626"/>
      <c r="U6" s="626"/>
      <c r="V6" s="626"/>
      <c r="W6" s="626"/>
      <c r="X6" s="626"/>
      <c r="Y6" s="627"/>
      <c r="Z6" s="628">
        <v>1.2</v>
      </c>
      <c r="AA6" s="628"/>
      <c r="AB6" s="628"/>
      <c r="AC6" s="628"/>
      <c r="AD6" s="629">
        <v>65826</v>
      </c>
      <c r="AE6" s="629"/>
      <c r="AF6" s="629"/>
      <c r="AG6" s="629"/>
      <c r="AH6" s="629"/>
      <c r="AI6" s="629"/>
      <c r="AJ6" s="629"/>
      <c r="AK6" s="629"/>
      <c r="AL6" s="630">
        <v>1.9</v>
      </c>
      <c r="AM6" s="631"/>
      <c r="AN6" s="631"/>
      <c r="AO6" s="632"/>
      <c r="AP6" s="622" t="s">
        <v>213</v>
      </c>
      <c r="AQ6" s="623"/>
      <c r="AR6" s="623"/>
      <c r="AS6" s="623"/>
      <c r="AT6" s="623"/>
      <c r="AU6" s="623"/>
      <c r="AV6" s="623"/>
      <c r="AW6" s="623"/>
      <c r="AX6" s="623"/>
      <c r="AY6" s="623"/>
      <c r="AZ6" s="623"/>
      <c r="BA6" s="623"/>
      <c r="BB6" s="623"/>
      <c r="BC6" s="623"/>
      <c r="BD6" s="623"/>
      <c r="BE6" s="623"/>
      <c r="BF6" s="624"/>
      <c r="BG6" s="625">
        <v>1345609</v>
      </c>
      <c r="BH6" s="626"/>
      <c r="BI6" s="626"/>
      <c r="BJ6" s="626"/>
      <c r="BK6" s="626"/>
      <c r="BL6" s="626"/>
      <c r="BM6" s="626"/>
      <c r="BN6" s="627"/>
      <c r="BO6" s="628">
        <v>99.9</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94661</v>
      </c>
      <c r="CS6" s="626"/>
      <c r="CT6" s="626"/>
      <c r="CU6" s="626"/>
      <c r="CV6" s="626"/>
      <c r="CW6" s="626"/>
      <c r="CX6" s="626"/>
      <c r="CY6" s="627"/>
      <c r="CZ6" s="628">
        <v>1.7</v>
      </c>
      <c r="DA6" s="628"/>
      <c r="DB6" s="628"/>
      <c r="DC6" s="628"/>
      <c r="DD6" s="634" t="s">
        <v>208</v>
      </c>
      <c r="DE6" s="626"/>
      <c r="DF6" s="626"/>
      <c r="DG6" s="626"/>
      <c r="DH6" s="626"/>
      <c r="DI6" s="626"/>
      <c r="DJ6" s="626"/>
      <c r="DK6" s="626"/>
      <c r="DL6" s="626"/>
      <c r="DM6" s="626"/>
      <c r="DN6" s="626"/>
      <c r="DO6" s="626"/>
      <c r="DP6" s="627"/>
      <c r="DQ6" s="634">
        <v>94661</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770</v>
      </c>
      <c r="S7" s="626"/>
      <c r="T7" s="626"/>
      <c r="U7" s="626"/>
      <c r="V7" s="626"/>
      <c r="W7" s="626"/>
      <c r="X7" s="626"/>
      <c r="Y7" s="627"/>
      <c r="Z7" s="628">
        <v>0</v>
      </c>
      <c r="AA7" s="628"/>
      <c r="AB7" s="628"/>
      <c r="AC7" s="628"/>
      <c r="AD7" s="629">
        <v>770</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479183</v>
      </c>
      <c r="BH7" s="626"/>
      <c r="BI7" s="626"/>
      <c r="BJ7" s="626"/>
      <c r="BK7" s="626"/>
      <c r="BL7" s="626"/>
      <c r="BM7" s="626"/>
      <c r="BN7" s="627"/>
      <c r="BO7" s="628">
        <v>35.6</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716959</v>
      </c>
      <c r="CS7" s="626"/>
      <c r="CT7" s="626"/>
      <c r="CU7" s="626"/>
      <c r="CV7" s="626"/>
      <c r="CW7" s="626"/>
      <c r="CX7" s="626"/>
      <c r="CY7" s="627"/>
      <c r="CZ7" s="628">
        <v>13.2</v>
      </c>
      <c r="DA7" s="628"/>
      <c r="DB7" s="628"/>
      <c r="DC7" s="628"/>
      <c r="DD7" s="634">
        <v>23678</v>
      </c>
      <c r="DE7" s="626"/>
      <c r="DF7" s="626"/>
      <c r="DG7" s="626"/>
      <c r="DH7" s="626"/>
      <c r="DI7" s="626"/>
      <c r="DJ7" s="626"/>
      <c r="DK7" s="626"/>
      <c r="DL7" s="626"/>
      <c r="DM7" s="626"/>
      <c r="DN7" s="626"/>
      <c r="DO7" s="626"/>
      <c r="DP7" s="627"/>
      <c r="DQ7" s="634">
        <v>637686</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2212</v>
      </c>
      <c r="S8" s="626"/>
      <c r="T8" s="626"/>
      <c r="U8" s="626"/>
      <c r="V8" s="626"/>
      <c r="W8" s="626"/>
      <c r="X8" s="626"/>
      <c r="Y8" s="627"/>
      <c r="Z8" s="628">
        <v>0</v>
      </c>
      <c r="AA8" s="628"/>
      <c r="AB8" s="628"/>
      <c r="AC8" s="628"/>
      <c r="AD8" s="629">
        <v>2212</v>
      </c>
      <c r="AE8" s="629"/>
      <c r="AF8" s="629"/>
      <c r="AG8" s="629"/>
      <c r="AH8" s="629"/>
      <c r="AI8" s="629"/>
      <c r="AJ8" s="629"/>
      <c r="AK8" s="629"/>
      <c r="AL8" s="630">
        <v>0.1</v>
      </c>
      <c r="AM8" s="631"/>
      <c r="AN8" s="631"/>
      <c r="AO8" s="632"/>
      <c r="AP8" s="622" t="s">
        <v>219</v>
      </c>
      <c r="AQ8" s="623"/>
      <c r="AR8" s="623"/>
      <c r="AS8" s="623"/>
      <c r="AT8" s="623"/>
      <c r="AU8" s="623"/>
      <c r="AV8" s="623"/>
      <c r="AW8" s="623"/>
      <c r="AX8" s="623"/>
      <c r="AY8" s="623"/>
      <c r="AZ8" s="623"/>
      <c r="BA8" s="623"/>
      <c r="BB8" s="623"/>
      <c r="BC8" s="623"/>
      <c r="BD8" s="623"/>
      <c r="BE8" s="623"/>
      <c r="BF8" s="624"/>
      <c r="BG8" s="625">
        <v>17782</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1331002</v>
      </c>
      <c r="CS8" s="626"/>
      <c r="CT8" s="626"/>
      <c r="CU8" s="626"/>
      <c r="CV8" s="626"/>
      <c r="CW8" s="626"/>
      <c r="CX8" s="626"/>
      <c r="CY8" s="627"/>
      <c r="CZ8" s="628">
        <v>24.4</v>
      </c>
      <c r="DA8" s="628"/>
      <c r="DB8" s="628"/>
      <c r="DC8" s="628"/>
      <c r="DD8" s="634">
        <v>43329</v>
      </c>
      <c r="DE8" s="626"/>
      <c r="DF8" s="626"/>
      <c r="DG8" s="626"/>
      <c r="DH8" s="626"/>
      <c r="DI8" s="626"/>
      <c r="DJ8" s="626"/>
      <c r="DK8" s="626"/>
      <c r="DL8" s="626"/>
      <c r="DM8" s="626"/>
      <c r="DN8" s="626"/>
      <c r="DO8" s="626"/>
      <c r="DP8" s="627"/>
      <c r="DQ8" s="634">
        <v>767229</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1257</v>
      </c>
      <c r="S9" s="626"/>
      <c r="T9" s="626"/>
      <c r="U9" s="626"/>
      <c r="V9" s="626"/>
      <c r="W9" s="626"/>
      <c r="X9" s="626"/>
      <c r="Y9" s="627"/>
      <c r="Z9" s="628">
        <v>0</v>
      </c>
      <c r="AA9" s="628"/>
      <c r="AB9" s="628"/>
      <c r="AC9" s="628"/>
      <c r="AD9" s="629">
        <v>1257</v>
      </c>
      <c r="AE9" s="629"/>
      <c r="AF9" s="629"/>
      <c r="AG9" s="629"/>
      <c r="AH9" s="629"/>
      <c r="AI9" s="629"/>
      <c r="AJ9" s="629"/>
      <c r="AK9" s="629"/>
      <c r="AL9" s="630">
        <v>0</v>
      </c>
      <c r="AM9" s="631"/>
      <c r="AN9" s="631"/>
      <c r="AO9" s="632"/>
      <c r="AP9" s="622" t="s">
        <v>222</v>
      </c>
      <c r="AQ9" s="623"/>
      <c r="AR9" s="623"/>
      <c r="AS9" s="623"/>
      <c r="AT9" s="623"/>
      <c r="AU9" s="623"/>
      <c r="AV9" s="623"/>
      <c r="AW9" s="623"/>
      <c r="AX9" s="623"/>
      <c r="AY9" s="623"/>
      <c r="AZ9" s="623"/>
      <c r="BA9" s="623"/>
      <c r="BB9" s="623"/>
      <c r="BC9" s="623"/>
      <c r="BD9" s="623"/>
      <c r="BE9" s="623"/>
      <c r="BF9" s="624"/>
      <c r="BG9" s="625">
        <v>362163</v>
      </c>
      <c r="BH9" s="626"/>
      <c r="BI9" s="626"/>
      <c r="BJ9" s="626"/>
      <c r="BK9" s="626"/>
      <c r="BL9" s="626"/>
      <c r="BM9" s="626"/>
      <c r="BN9" s="627"/>
      <c r="BO9" s="628">
        <v>26.9</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692644</v>
      </c>
      <c r="CS9" s="626"/>
      <c r="CT9" s="626"/>
      <c r="CU9" s="626"/>
      <c r="CV9" s="626"/>
      <c r="CW9" s="626"/>
      <c r="CX9" s="626"/>
      <c r="CY9" s="627"/>
      <c r="CZ9" s="628">
        <v>12.7</v>
      </c>
      <c r="DA9" s="628"/>
      <c r="DB9" s="628"/>
      <c r="DC9" s="628"/>
      <c r="DD9" s="634">
        <v>10022</v>
      </c>
      <c r="DE9" s="626"/>
      <c r="DF9" s="626"/>
      <c r="DG9" s="626"/>
      <c r="DH9" s="626"/>
      <c r="DI9" s="626"/>
      <c r="DJ9" s="626"/>
      <c r="DK9" s="626"/>
      <c r="DL9" s="626"/>
      <c r="DM9" s="626"/>
      <c r="DN9" s="626"/>
      <c r="DO9" s="626"/>
      <c r="DP9" s="627"/>
      <c r="DQ9" s="634">
        <v>653244</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203557</v>
      </c>
      <c r="S10" s="626"/>
      <c r="T10" s="626"/>
      <c r="U10" s="626"/>
      <c r="V10" s="626"/>
      <c r="W10" s="626"/>
      <c r="X10" s="626"/>
      <c r="Y10" s="627"/>
      <c r="Z10" s="628">
        <v>3.6</v>
      </c>
      <c r="AA10" s="628"/>
      <c r="AB10" s="628"/>
      <c r="AC10" s="628"/>
      <c r="AD10" s="629">
        <v>203557</v>
      </c>
      <c r="AE10" s="629"/>
      <c r="AF10" s="629"/>
      <c r="AG10" s="629"/>
      <c r="AH10" s="629"/>
      <c r="AI10" s="629"/>
      <c r="AJ10" s="629"/>
      <c r="AK10" s="629"/>
      <c r="AL10" s="630">
        <v>6</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32522</v>
      </c>
      <c r="BH10" s="626"/>
      <c r="BI10" s="626"/>
      <c r="BJ10" s="626"/>
      <c r="BK10" s="626"/>
      <c r="BL10" s="626"/>
      <c r="BM10" s="626"/>
      <c r="BN10" s="627"/>
      <c r="BO10" s="628">
        <v>2.4</v>
      </c>
      <c r="BP10" s="628"/>
      <c r="BQ10" s="628"/>
      <c r="BR10" s="628"/>
      <c r="BS10" s="634" t="s">
        <v>111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18052</v>
      </c>
      <c r="CS10" s="626"/>
      <c r="CT10" s="626"/>
      <c r="CU10" s="626"/>
      <c r="CV10" s="626"/>
      <c r="CW10" s="626"/>
      <c r="CX10" s="626"/>
      <c r="CY10" s="627"/>
      <c r="CZ10" s="628">
        <v>0.3</v>
      </c>
      <c r="DA10" s="628"/>
      <c r="DB10" s="628"/>
      <c r="DC10" s="628"/>
      <c r="DD10" s="634">
        <v>9450</v>
      </c>
      <c r="DE10" s="626"/>
      <c r="DF10" s="626"/>
      <c r="DG10" s="626"/>
      <c r="DH10" s="626"/>
      <c r="DI10" s="626"/>
      <c r="DJ10" s="626"/>
      <c r="DK10" s="626"/>
      <c r="DL10" s="626"/>
      <c r="DM10" s="626"/>
      <c r="DN10" s="626"/>
      <c r="DO10" s="626"/>
      <c r="DP10" s="627"/>
      <c r="DQ10" s="634">
        <v>5030</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v>11583</v>
      </c>
      <c r="S11" s="626"/>
      <c r="T11" s="626"/>
      <c r="U11" s="626"/>
      <c r="V11" s="626"/>
      <c r="W11" s="626"/>
      <c r="X11" s="626"/>
      <c r="Y11" s="627"/>
      <c r="Z11" s="628">
        <v>0.2</v>
      </c>
      <c r="AA11" s="628"/>
      <c r="AB11" s="628"/>
      <c r="AC11" s="628"/>
      <c r="AD11" s="629">
        <v>11583</v>
      </c>
      <c r="AE11" s="629"/>
      <c r="AF11" s="629"/>
      <c r="AG11" s="629"/>
      <c r="AH11" s="629"/>
      <c r="AI11" s="629"/>
      <c r="AJ11" s="629"/>
      <c r="AK11" s="629"/>
      <c r="AL11" s="630">
        <v>0.3</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66716</v>
      </c>
      <c r="BH11" s="626"/>
      <c r="BI11" s="626"/>
      <c r="BJ11" s="626"/>
      <c r="BK11" s="626"/>
      <c r="BL11" s="626"/>
      <c r="BM11" s="626"/>
      <c r="BN11" s="627"/>
      <c r="BO11" s="628">
        <v>5</v>
      </c>
      <c r="BP11" s="628"/>
      <c r="BQ11" s="628"/>
      <c r="BR11" s="628"/>
      <c r="BS11" s="634" t="s">
        <v>111</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273526</v>
      </c>
      <c r="CS11" s="626"/>
      <c r="CT11" s="626"/>
      <c r="CU11" s="626"/>
      <c r="CV11" s="626"/>
      <c r="CW11" s="626"/>
      <c r="CX11" s="626"/>
      <c r="CY11" s="627"/>
      <c r="CZ11" s="628">
        <v>5</v>
      </c>
      <c r="DA11" s="628"/>
      <c r="DB11" s="628"/>
      <c r="DC11" s="628"/>
      <c r="DD11" s="634">
        <v>32979</v>
      </c>
      <c r="DE11" s="626"/>
      <c r="DF11" s="626"/>
      <c r="DG11" s="626"/>
      <c r="DH11" s="626"/>
      <c r="DI11" s="626"/>
      <c r="DJ11" s="626"/>
      <c r="DK11" s="626"/>
      <c r="DL11" s="626"/>
      <c r="DM11" s="626"/>
      <c r="DN11" s="626"/>
      <c r="DO11" s="626"/>
      <c r="DP11" s="627"/>
      <c r="DQ11" s="634">
        <v>171899</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719407</v>
      </c>
      <c r="BH12" s="626"/>
      <c r="BI12" s="626"/>
      <c r="BJ12" s="626"/>
      <c r="BK12" s="626"/>
      <c r="BL12" s="626"/>
      <c r="BM12" s="626"/>
      <c r="BN12" s="627"/>
      <c r="BO12" s="628">
        <v>53.4</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122897</v>
      </c>
      <c r="CS12" s="626"/>
      <c r="CT12" s="626"/>
      <c r="CU12" s="626"/>
      <c r="CV12" s="626"/>
      <c r="CW12" s="626"/>
      <c r="CX12" s="626"/>
      <c r="CY12" s="627"/>
      <c r="CZ12" s="628">
        <v>2.2999999999999998</v>
      </c>
      <c r="DA12" s="628"/>
      <c r="DB12" s="628"/>
      <c r="DC12" s="628"/>
      <c r="DD12" s="634">
        <v>15088</v>
      </c>
      <c r="DE12" s="626"/>
      <c r="DF12" s="626"/>
      <c r="DG12" s="626"/>
      <c r="DH12" s="626"/>
      <c r="DI12" s="626"/>
      <c r="DJ12" s="626"/>
      <c r="DK12" s="626"/>
      <c r="DL12" s="626"/>
      <c r="DM12" s="626"/>
      <c r="DN12" s="626"/>
      <c r="DO12" s="626"/>
      <c r="DP12" s="627"/>
      <c r="DQ12" s="634">
        <v>100706</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17103</v>
      </c>
      <c r="S13" s="626"/>
      <c r="T13" s="626"/>
      <c r="U13" s="626"/>
      <c r="V13" s="626"/>
      <c r="W13" s="626"/>
      <c r="X13" s="626"/>
      <c r="Y13" s="627"/>
      <c r="Z13" s="628">
        <v>0.3</v>
      </c>
      <c r="AA13" s="628"/>
      <c r="AB13" s="628"/>
      <c r="AC13" s="628"/>
      <c r="AD13" s="629">
        <v>17103</v>
      </c>
      <c r="AE13" s="629"/>
      <c r="AF13" s="629"/>
      <c r="AG13" s="629"/>
      <c r="AH13" s="629"/>
      <c r="AI13" s="629"/>
      <c r="AJ13" s="629"/>
      <c r="AK13" s="629"/>
      <c r="AL13" s="630">
        <v>0.5</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718483</v>
      </c>
      <c r="BH13" s="626"/>
      <c r="BI13" s="626"/>
      <c r="BJ13" s="626"/>
      <c r="BK13" s="626"/>
      <c r="BL13" s="626"/>
      <c r="BM13" s="626"/>
      <c r="BN13" s="627"/>
      <c r="BO13" s="628">
        <v>53.3</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490022</v>
      </c>
      <c r="CS13" s="626"/>
      <c r="CT13" s="626"/>
      <c r="CU13" s="626"/>
      <c r="CV13" s="626"/>
      <c r="CW13" s="626"/>
      <c r="CX13" s="626"/>
      <c r="CY13" s="627"/>
      <c r="CZ13" s="628">
        <v>9</v>
      </c>
      <c r="DA13" s="628"/>
      <c r="DB13" s="628"/>
      <c r="DC13" s="628"/>
      <c r="DD13" s="634">
        <v>295066</v>
      </c>
      <c r="DE13" s="626"/>
      <c r="DF13" s="626"/>
      <c r="DG13" s="626"/>
      <c r="DH13" s="626"/>
      <c r="DI13" s="626"/>
      <c r="DJ13" s="626"/>
      <c r="DK13" s="626"/>
      <c r="DL13" s="626"/>
      <c r="DM13" s="626"/>
      <c r="DN13" s="626"/>
      <c r="DO13" s="626"/>
      <c r="DP13" s="627"/>
      <c r="DQ13" s="634">
        <v>230680</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37882</v>
      </c>
      <c r="BH14" s="626"/>
      <c r="BI14" s="626"/>
      <c r="BJ14" s="626"/>
      <c r="BK14" s="626"/>
      <c r="BL14" s="626"/>
      <c r="BM14" s="626"/>
      <c r="BN14" s="627"/>
      <c r="BO14" s="628">
        <v>2.8</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198634</v>
      </c>
      <c r="CS14" s="626"/>
      <c r="CT14" s="626"/>
      <c r="CU14" s="626"/>
      <c r="CV14" s="626"/>
      <c r="CW14" s="626"/>
      <c r="CX14" s="626"/>
      <c r="CY14" s="627"/>
      <c r="CZ14" s="628">
        <v>3.6</v>
      </c>
      <c r="DA14" s="628"/>
      <c r="DB14" s="628"/>
      <c r="DC14" s="628"/>
      <c r="DD14" s="634" t="s">
        <v>111</v>
      </c>
      <c r="DE14" s="626"/>
      <c r="DF14" s="626"/>
      <c r="DG14" s="626"/>
      <c r="DH14" s="626"/>
      <c r="DI14" s="626"/>
      <c r="DJ14" s="626"/>
      <c r="DK14" s="626"/>
      <c r="DL14" s="626"/>
      <c r="DM14" s="626"/>
      <c r="DN14" s="626"/>
      <c r="DO14" s="626"/>
      <c r="DP14" s="627"/>
      <c r="DQ14" s="634">
        <v>197814</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4623</v>
      </c>
      <c r="S15" s="626"/>
      <c r="T15" s="626"/>
      <c r="U15" s="626"/>
      <c r="V15" s="626"/>
      <c r="W15" s="626"/>
      <c r="X15" s="626"/>
      <c r="Y15" s="627"/>
      <c r="Z15" s="628">
        <v>0.1</v>
      </c>
      <c r="AA15" s="628"/>
      <c r="AB15" s="628"/>
      <c r="AC15" s="628"/>
      <c r="AD15" s="629">
        <v>4623</v>
      </c>
      <c r="AE15" s="629"/>
      <c r="AF15" s="629"/>
      <c r="AG15" s="629"/>
      <c r="AH15" s="629"/>
      <c r="AI15" s="629"/>
      <c r="AJ15" s="629"/>
      <c r="AK15" s="629"/>
      <c r="AL15" s="630">
        <v>0.1</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109137</v>
      </c>
      <c r="BH15" s="626"/>
      <c r="BI15" s="626"/>
      <c r="BJ15" s="626"/>
      <c r="BK15" s="626"/>
      <c r="BL15" s="626"/>
      <c r="BM15" s="626"/>
      <c r="BN15" s="627"/>
      <c r="BO15" s="628">
        <v>8.1</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541754</v>
      </c>
      <c r="CS15" s="626"/>
      <c r="CT15" s="626"/>
      <c r="CU15" s="626"/>
      <c r="CV15" s="626"/>
      <c r="CW15" s="626"/>
      <c r="CX15" s="626"/>
      <c r="CY15" s="627"/>
      <c r="CZ15" s="628">
        <v>10</v>
      </c>
      <c r="DA15" s="628"/>
      <c r="DB15" s="628"/>
      <c r="DC15" s="628"/>
      <c r="DD15" s="634">
        <v>24475</v>
      </c>
      <c r="DE15" s="626"/>
      <c r="DF15" s="626"/>
      <c r="DG15" s="626"/>
      <c r="DH15" s="626"/>
      <c r="DI15" s="626"/>
      <c r="DJ15" s="626"/>
      <c r="DK15" s="626"/>
      <c r="DL15" s="626"/>
      <c r="DM15" s="626"/>
      <c r="DN15" s="626"/>
      <c r="DO15" s="626"/>
      <c r="DP15" s="627"/>
      <c r="DQ15" s="634">
        <v>471767</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2047759</v>
      </c>
      <c r="S16" s="626"/>
      <c r="T16" s="626"/>
      <c r="U16" s="626"/>
      <c r="V16" s="626"/>
      <c r="W16" s="626"/>
      <c r="X16" s="626"/>
      <c r="Y16" s="627"/>
      <c r="Z16" s="628">
        <v>36.299999999999997</v>
      </c>
      <c r="AA16" s="628"/>
      <c r="AB16" s="628"/>
      <c r="AC16" s="628"/>
      <c r="AD16" s="629">
        <v>1724941</v>
      </c>
      <c r="AE16" s="629"/>
      <c r="AF16" s="629"/>
      <c r="AG16" s="629"/>
      <c r="AH16" s="629"/>
      <c r="AI16" s="629"/>
      <c r="AJ16" s="629"/>
      <c r="AK16" s="629"/>
      <c r="AL16" s="630">
        <v>50.9</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210931</v>
      </c>
      <c r="CS16" s="626"/>
      <c r="CT16" s="626"/>
      <c r="CU16" s="626"/>
      <c r="CV16" s="626"/>
      <c r="CW16" s="626"/>
      <c r="CX16" s="626"/>
      <c r="CY16" s="627"/>
      <c r="CZ16" s="628">
        <v>3.9</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1724941</v>
      </c>
      <c r="S17" s="626"/>
      <c r="T17" s="626"/>
      <c r="U17" s="626"/>
      <c r="V17" s="626"/>
      <c r="W17" s="626"/>
      <c r="X17" s="626"/>
      <c r="Y17" s="627"/>
      <c r="Z17" s="628">
        <v>30.6</v>
      </c>
      <c r="AA17" s="628"/>
      <c r="AB17" s="628"/>
      <c r="AC17" s="628"/>
      <c r="AD17" s="629">
        <v>1724941</v>
      </c>
      <c r="AE17" s="629"/>
      <c r="AF17" s="629"/>
      <c r="AG17" s="629"/>
      <c r="AH17" s="629"/>
      <c r="AI17" s="629"/>
      <c r="AJ17" s="629"/>
      <c r="AK17" s="629"/>
      <c r="AL17" s="630">
        <v>50.9</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752731</v>
      </c>
      <c r="CS17" s="626"/>
      <c r="CT17" s="626"/>
      <c r="CU17" s="626"/>
      <c r="CV17" s="626"/>
      <c r="CW17" s="626"/>
      <c r="CX17" s="626"/>
      <c r="CY17" s="627"/>
      <c r="CZ17" s="628">
        <v>13.8</v>
      </c>
      <c r="DA17" s="628"/>
      <c r="DB17" s="628"/>
      <c r="DC17" s="628"/>
      <c r="DD17" s="634" t="s">
        <v>111</v>
      </c>
      <c r="DE17" s="626"/>
      <c r="DF17" s="626"/>
      <c r="DG17" s="626"/>
      <c r="DH17" s="626"/>
      <c r="DI17" s="626"/>
      <c r="DJ17" s="626"/>
      <c r="DK17" s="626"/>
      <c r="DL17" s="626"/>
      <c r="DM17" s="626"/>
      <c r="DN17" s="626"/>
      <c r="DO17" s="626"/>
      <c r="DP17" s="627"/>
      <c r="DQ17" s="634">
        <v>729935</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181125</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v>141693</v>
      </c>
      <c r="S19" s="626"/>
      <c r="T19" s="626"/>
      <c r="U19" s="626"/>
      <c r="V19" s="626"/>
      <c r="W19" s="626"/>
      <c r="X19" s="626"/>
      <c r="Y19" s="627"/>
      <c r="Z19" s="628">
        <v>2.5</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1813</v>
      </c>
      <c r="BH19" s="626"/>
      <c r="BI19" s="626"/>
      <c r="BJ19" s="626"/>
      <c r="BK19" s="626"/>
      <c r="BL19" s="626"/>
      <c r="BM19" s="626"/>
      <c r="BN19" s="627"/>
      <c r="BO19" s="628">
        <v>0.1</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3702112</v>
      </c>
      <c r="S20" s="626"/>
      <c r="T20" s="626"/>
      <c r="U20" s="626"/>
      <c r="V20" s="626"/>
      <c r="W20" s="626"/>
      <c r="X20" s="626"/>
      <c r="Y20" s="627"/>
      <c r="Z20" s="628">
        <v>65.599999999999994</v>
      </c>
      <c r="AA20" s="628"/>
      <c r="AB20" s="628"/>
      <c r="AC20" s="628"/>
      <c r="AD20" s="629">
        <v>3379294</v>
      </c>
      <c r="AE20" s="629"/>
      <c r="AF20" s="629"/>
      <c r="AG20" s="629"/>
      <c r="AH20" s="629"/>
      <c r="AI20" s="629"/>
      <c r="AJ20" s="629"/>
      <c r="AK20" s="629"/>
      <c r="AL20" s="630">
        <v>99.8</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1813</v>
      </c>
      <c r="BH20" s="626"/>
      <c r="BI20" s="626"/>
      <c r="BJ20" s="626"/>
      <c r="BK20" s="626"/>
      <c r="BL20" s="626"/>
      <c r="BM20" s="626"/>
      <c r="BN20" s="627"/>
      <c r="BO20" s="628">
        <v>0.1</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5443813</v>
      </c>
      <c r="CS20" s="626"/>
      <c r="CT20" s="626"/>
      <c r="CU20" s="626"/>
      <c r="CV20" s="626"/>
      <c r="CW20" s="626"/>
      <c r="CX20" s="626"/>
      <c r="CY20" s="627"/>
      <c r="CZ20" s="628">
        <v>100</v>
      </c>
      <c r="DA20" s="628"/>
      <c r="DB20" s="628"/>
      <c r="DC20" s="628"/>
      <c r="DD20" s="634">
        <v>454087</v>
      </c>
      <c r="DE20" s="626"/>
      <c r="DF20" s="626"/>
      <c r="DG20" s="626"/>
      <c r="DH20" s="626"/>
      <c r="DI20" s="626"/>
      <c r="DJ20" s="626"/>
      <c r="DK20" s="626"/>
      <c r="DL20" s="626"/>
      <c r="DM20" s="626"/>
      <c r="DN20" s="626"/>
      <c r="DO20" s="626"/>
      <c r="DP20" s="627"/>
      <c r="DQ20" s="634">
        <v>4060651</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1525</v>
      </c>
      <c r="S21" s="626"/>
      <c r="T21" s="626"/>
      <c r="U21" s="626"/>
      <c r="V21" s="626"/>
      <c r="W21" s="626"/>
      <c r="X21" s="626"/>
      <c r="Y21" s="627"/>
      <c r="Z21" s="628">
        <v>0</v>
      </c>
      <c r="AA21" s="628"/>
      <c r="AB21" s="628"/>
      <c r="AC21" s="628"/>
      <c r="AD21" s="629">
        <v>1525</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1813</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16935</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91237</v>
      </c>
      <c r="S23" s="626"/>
      <c r="T23" s="626"/>
      <c r="U23" s="626"/>
      <c r="V23" s="626"/>
      <c r="W23" s="626"/>
      <c r="X23" s="626"/>
      <c r="Y23" s="627"/>
      <c r="Z23" s="628">
        <v>1.6</v>
      </c>
      <c r="AA23" s="628"/>
      <c r="AB23" s="628"/>
      <c r="AC23" s="628"/>
      <c r="AD23" s="629">
        <v>3826</v>
      </c>
      <c r="AE23" s="629"/>
      <c r="AF23" s="629"/>
      <c r="AG23" s="629"/>
      <c r="AH23" s="629"/>
      <c r="AI23" s="629"/>
      <c r="AJ23" s="629"/>
      <c r="AK23" s="629"/>
      <c r="AL23" s="630">
        <v>0.1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16079</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2532209</v>
      </c>
      <c r="CS24" s="615"/>
      <c r="CT24" s="615"/>
      <c r="CU24" s="615"/>
      <c r="CV24" s="615"/>
      <c r="CW24" s="615"/>
      <c r="CX24" s="615"/>
      <c r="CY24" s="616"/>
      <c r="CZ24" s="652">
        <v>46.5</v>
      </c>
      <c r="DA24" s="653"/>
      <c r="DB24" s="653"/>
      <c r="DC24" s="654"/>
      <c r="DD24" s="651">
        <v>2020559</v>
      </c>
      <c r="DE24" s="615"/>
      <c r="DF24" s="615"/>
      <c r="DG24" s="615"/>
      <c r="DH24" s="615"/>
      <c r="DI24" s="615"/>
      <c r="DJ24" s="615"/>
      <c r="DK24" s="616"/>
      <c r="DL24" s="651">
        <v>2020559</v>
      </c>
      <c r="DM24" s="615"/>
      <c r="DN24" s="615"/>
      <c r="DO24" s="615"/>
      <c r="DP24" s="615"/>
      <c r="DQ24" s="615"/>
      <c r="DR24" s="615"/>
      <c r="DS24" s="615"/>
      <c r="DT24" s="615"/>
      <c r="DU24" s="615"/>
      <c r="DV24" s="616"/>
      <c r="DW24" s="619">
        <v>56.7</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657004</v>
      </c>
      <c r="S25" s="626"/>
      <c r="T25" s="626"/>
      <c r="U25" s="626"/>
      <c r="V25" s="626"/>
      <c r="W25" s="626"/>
      <c r="X25" s="626"/>
      <c r="Y25" s="627"/>
      <c r="Z25" s="628">
        <v>11.6</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1231806</v>
      </c>
      <c r="CS25" s="657"/>
      <c r="CT25" s="657"/>
      <c r="CU25" s="657"/>
      <c r="CV25" s="657"/>
      <c r="CW25" s="657"/>
      <c r="CX25" s="657"/>
      <c r="CY25" s="658"/>
      <c r="CZ25" s="659">
        <v>22.6</v>
      </c>
      <c r="DA25" s="660"/>
      <c r="DB25" s="660"/>
      <c r="DC25" s="661"/>
      <c r="DD25" s="634">
        <v>1147003</v>
      </c>
      <c r="DE25" s="657"/>
      <c r="DF25" s="657"/>
      <c r="DG25" s="657"/>
      <c r="DH25" s="657"/>
      <c r="DI25" s="657"/>
      <c r="DJ25" s="657"/>
      <c r="DK25" s="658"/>
      <c r="DL25" s="634">
        <v>1147003</v>
      </c>
      <c r="DM25" s="657"/>
      <c r="DN25" s="657"/>
      <c r="DO25" s="657"/>
      <c r="DP25" s="657"/>
      <c r="DQ25" s="657"/>
      <c r="DR25" s="657"/>
      <c r="DS25" s="657"/>
      <c r="DT25" s="657"/>
      <c r="DU25" s="657"/>
      <c r="DV25" s="658"/>
      <c r="DW25" s="630">
        <v>32.200000000000003</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762051</v>
      </c>
      <c r="CS26" s="626"/>
      <c r="CT26" s="626"/>
      <c r="CU26" s="626"/>
      <c r="CV26" s="626"/>
      <c r="CW26" s="626"/>
      <c r="CX26" s="626"/>
      <c r="CY26" s="627"/>
      <c r="CZ26" s="659">
        <v>14</v>
      </c>
      <c r="DA26" s="660"/>
      <c r="DB26" s="660"/>
      <c r="DC26" s="661"/>
      <c r="DD26" s="634">
        <v>686111</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305346</v>
      </c>
      <c r="S27" s="626"/>
      <c r="T27" s="626"/>
      <c r="U27" s="626"/>
      <c r="V27" s="626"/>
      <c r="W27" s="626"/>
      <c r="X27" s="626"/>
      <c r="Y27" s="627"/>
      <c r="Z27" s="628">
        <v>5.4</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1347422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547672</v>
      </c>
      <c r="CS27" s="657"/>
      <c r="CT27" s="657"/>
      <c r="CU27" s="657"/>
      <c r="CV27" s="657"/>
      <c r="CW27" s="657"/>
      <c r="CX27" s="657"/>
      <c r="CY27" s="658"/>
      <c r="CZ27" s="659">
        <v>10.1</v>
      </c>
      <c r="DA27" s="660"/>
      <c r="DB27" s="660"/>
      <c r="DC27" s="661"/>
      <c r="DD27" s="634">
        <v>143621</v>
      </c>
      <c r="DE27" s="657"/>
      <c r="DF27" s="657"/>
      <c r="DG27" s="657"/>
      <c r="DH27" s="657"/>
      <c r="DI27" s="657"/>
      <c r="DJ27" s="657"/>
      <c r="DK27" s="658"/>
      <c r="DL27" s="634">
        <v>143621</v>
      </c>
      <c r="DM27" s="657"/>
      <c r="DN27" s="657"/>
      <c r="DO27" s="657"/>
      <c r="DP27" s="657"/>
      <c r="DQ27" s="657"/>
      <c r="DR27" s="657"/>
      <c r="DS27" s="657"/>
      <c r="DT27" s="657"/>
      <c r="DU27" s="657"/>
      <c r="DV27" s="658"/>
      <c r="DW27" s="630">
        <v>4</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14980</v>
      </c>
      <c r="S28" s="626"/>
      <c r="T28" s="626"/>
      <c r="U28" s="626"/>
      <c r="V28" s="626"/>
      <c r="W28" s="626"/>
      <c r="X28" s="626"/>
      <c r="Y28" s="627"/>
      <c r="Z28" s="628">
        <v>0.3</v>
      </c>
      <c r="AA28" s="628"/>
      <c r="AB28" s="628"/>
      <c r="AC28" s="628"/>
      <c r="AD28" s="629">
        <v>1207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752731</v>
      </c>
      <c r="CS28" s="626"/>
      <c r="CT28" s="626"/>
      <c r="CU28" s="626"/>
      <c r="CV28" s="626"/>
      <c r="CW28" s="626"/>
      <c r="CX28" s="626"/>
      <c r="CY28" s="627"/>
      <c r="CZ28" s="659">
        <v>13.8</v>
      </c>
      <c r="DA28" s="660"/>
      <c r="DB28" s="660"/>
      <c r="DC28" s="661"/>
      <c r="DD28" s="634">
        <v>729935</v>
      </c>
      <c r="DE28" s="626"/>
      <c r="DF28" s="626"/>
      <c r="DG28" s="626"/>
      <c r="DH28" s="626"/>
      <c r="DI28" s="626"/>
      <c r="DJ28" s="626"/>
      <c r="DK28" s="627"/>
      <c r="DL28" s="634">
        <v>729935</v>
      </c>
      <c r="DM28" s="626"/>
      <c r="DN28" s="626"/>
      <c r="DO28" s="626"/>
      <c r="DP28" s="626"/>
      <c r="DQ28" s="626"/>
      <c r="DR28" s="626"/>
      <c r="DS28" s="626"/>
      <c r="DT28" s="626"/>
      <c r="DU28" s="626"/>
      <c r="DV28" s="627"/>
      <c r="DW28" s="630">
        <v>20.5</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15519</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752731</v>
      </c>
      <c r="CS29" s="657"/>
      <c r="CT29" s="657"/>
      <c r="CU29" s="657"/>
      <c r="CV29" s="657"/>
      <c r="CW29" s="657"/>
      <c r="CX29" s="657"/>
      <c r="CY29" s="658"/>
      <c r="CZ29" s="659">
        <v>13.8</v>
      </c>
      <c r="DA29" s="660"/>
      <c r="DB29" s="660"/>
      <c r="DC29" s="661"/>
      <c r="DD29" s="634">
        <v>729935</v>
      </c>
      <c r="DE29" s="657"/>
      <c r="DF29" s="657"/>
      <c r="DG29" s="657"/>
      <c r="DH29" s="657"/>
      <c r="DI29" s="657"/>
      <c r="DJ29" s="657"/>
      <c r="DK29" s="658"/>
      <c r="DL29" s="634">
        <v>729935</v>
      </c>
      <c r="DM29" s="657"/>
      <c r="DN29" s="657"/>
      <c r="DO29" s="657"/>
      <c r="DP29" s="657"/>
      <c r="DQ29" s="657"/>
      <c r="DR29" s="657"/>
      <c r="DS29" s="657"/>
      <c r="DT29" s="657"/>
      <c r="DU29" s="657"/>
      <c r="DV29" s="658"/>
      <c r="DW29" s="630">
        <v>20.5</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167593</v>
      </c>
      <c r="S30" s="626"/>
      <c r="T30" s="626"/>
      <c r="U30" s="626"/>
      <c r="V30" s="626"/>
      <c r="W30" s="626"/>
      <c r="X30" s="626"/>
      <c r="Y30" s="627"/>
      <c r="Z30" s="628">
        <v>3</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99.1</v>
      </c>
      <c r="BH30" s="684"/>
      <c r="BI30" s="684"/>
      <c r="BJ30" s="684"/>
      <c r="BK30" s="684"/>
      <c r="BL30" s="684"/>
      <c r="BM30" s="620">
        <v>96.3</v>
      </c>
      <c r="BN30" s="684"/>
      <c r="BO30" s="684"/>
      <c r="BP30" s="684"/>
      <c r="BQ30" s="685"/>
      <c r="BR30" s="683">
        <v>99.2</v>
      </c>
      <c r="BS30" s="684"/>
      <c r="BT30" s="684"/>
      <c r="BU30" s="684"/>
      <c r="BV30" s="684"/>
      <c r="BW30" s="684"/>
      <c r="BX30" s="620">
        <v>96.4</v>
      </c>
      <c r="BY30" s="684"/>
      <c r="BZ30" s="684"/>
      <c r="CA30" s="684"/>
      <c r="CB30" s="685"/>
      <c r="CD30" s="688"/>
      <c r="CE30" s="689"/>
      <c r="CF30" s="639" t="s">
        <v>290</v>
      </c>
      <c r="CG30" s="640"/>
      <c r="CH30" s="640"/>
      <c r="CI30" s="640"/>
      <c r="CJ30" s="640"/>
      <c r="CK30" s="640"/>
      <c r="CL30" s="640"/>
      <c r="CM30" s="640"/>
      <c r="CN30" s="640"/>
      <c r="CO30" s="640"/>
      <c r="CP30" s="640"/>
      <c r="CQ30" s="641"/>
      <c r="CR30" s="625">
        <v>668280</v>
      </c>
      <c r="CS30" s="626"/>
      <c r="CT30" s="626"/>
      <c r="CU30" s="626"/>
      <c r="CV30" s="626"/>
      <c r="CW30" s="626"/>
      <c r="CX30" s="626"/>
      <c r="CY30" s="627"/>
      <c r="CZ30" s="659">
        <v>12.3</v>
      </c>
      <c r="DA30" s="660"/>
      <c r="DB30" s="660"/>
      <c r="DC30" s="661"/>
      <c r="DD30" s="634">
        <v>645484</v>
      </c>
      <c r="DE30" s="626"/>
      <c r="DF30" s="626"/>
      <c r="DG30" s="626"/>
      <c r="DH30" s="626"/>
      <c r="DI30" s="626"/>
      <c r="DJ30" s="626"/>
      <c r="DK30" s="627"/>
      <c r="DL30" s="634">
        <v>645484</v>
      </c>
      <c r="DM30" s="626"/>
      <c r="DN30" s="626"/>
      <c r="DO30" s="626"/>
      <c r="DP30" s="626"/>
      <c r="DQ30" s="626"/>
      <c r="DR30" s="626"/>
      <c r="DS30" s="626"/>
      <c r="DT30" s="626"/>
      <c r="DU30" s="626"/>
      <c r="DV30" s="627"/>
      <c r="DW30" s="630">
        <v>18.100000000000001</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176640</v>
      </c>
      <c r="S31" s="626"/>
      <c r="T31" s="626"/>
      <c r="U31" s="626"/>
      <c r="V31" s="626"/>
      <c r="W31" s="626"/>
      <c r="X31" s="626"/>
      <c r="Y31" s="627"/>
      <c r="Z31" s="628">
        <v>3.1</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98.7</v>
      </c>
      <c r="BH31" s="657"/>
      <c r="BI31" s="657"/>
      <c r="BJ31" s="657"/>
      <c r="BK31" s="657"/>
      <c r="BL31" s="657"/>
      <c r="BM31" s="631">
        <v>95.1</v>
      </c>
      <c r="BN31" s="681"/>
      <c r="BO31" s="681"/>
      <c r="BP31" s="681"/>
      <c r="BQ31" s="682"/>
      <c r="BR31" s="680">
        <v>99</v>
      </c>
      <c r="BS31" s="657"/>
      <c r="BT31" s="657"/>
      <c r="BU31" s="657"/>
      <c r="BV31" s="657"/>
      <c r="BW31" s="657"/>
      <c r="BX31" s="631">
        <v>95.4</v>
      </c>
      <c r="BY31" s="681"/>
      <c r="BZ31" s="681"/>
      <c r="CA31" s="681"/>
      <c r="CB31" s="682"/>
      <c r="CD31" s="688"/>
      <c r="CE31" s="689"/>
      <c r="CF31" s="639" t="s">
        <v>294</v>
      </c>
      <c r="CG31" s="640"/>
      <c r="CH31" s="640"/>
      <c r="CI31" s="640"/>
      <c r="CJ31" s="640"/>
      <c r="CK31" s="640"/>
      <c r="CL31" s="640"/>
      <c r="CM31" s="640"/>
      <c r="CN31" s="640"/>
      <c r="CO31" s="640"/>
      <c r="CP31" s="640"/>
      <c r="CQ31" s="641"/>
      <c r="CR31" s="625">
        <v>84451</v>
      </c>
      <c r="CS31" s="657"/>
      <c r="CT31" s="657"/>
      <c r="CU31" s="657"/>
      <c r="CV31" s="657"/>
      <c r="CW31" s="657"/>
      <c r="CX31" s="657"/>
      <c r="CY31" s="658"/>
      <c r="CZ31" s="659">
        <v>1.6</v>
      </c>
      <c r="DA31" s="660"/>
      <c r="DB31" s="660"/>
      <c r="DC31" s="661"/>
      <c r="DD31" s="634">
        <v>84451</v>
      </c>
      <c r="DE31" s="657"/>
      <c r="DF31" s="657"/>
      <c r="DG31" s="657"/>
      <c r="DH31" s="657"/>
      <c r="DI31" s="657"/>
      <c r="DJ31" s="657"/>
      <c r="DK31" s="658"/>
      <c r="DL31" s="634">
        <v>84451</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133277</v>
      </c>
      <c r="S32" s="626"/>
      <c r="T32" s="626"/>
      <c r="U32" s="626"/>
      <c r="V32" s="626"/>
      <c r="W32" s="626"/>
      <c r="X32" s="626"/>
      <c r="Y32" s="627"/>
      <c r="Z32" s="628">
        <v>2.4</v>
      </c>
      <c r="AA32" s="628"/>
      <c r="AB32" s="628"/>
      <c r="AC32" s="628"/>
      <c r="AD32" s="629">
        <v>2</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99.2</v>
      </c>
      <c r="BH32" s="693"/>
      <c r="BI32" s="693"/>
      <c r="BJ32" s="693"/>
      <c r="BK32" s="693"/>
      <c r="BL32" s="693"/>
      <c r="BM32" s="694">
        <v>96.7</v>
      </c>
      <c r="BN32" s="693"/>
      <c r="BO32" s="693"/>
      <c r="BP32" s="693"/>
      <c r="BQ32" s="695"/>
      <c r="BR32" s="692">
        <v>99.2</v>
      </c>
      <c r="BS32" s="693"/>
      <c r="BT32" s="693"/>
      <c r="BU32" s="693"/>
      <c r="BV32" s="693"/>
      <c r="BW32" s="693"/>
      <c r="BX32" s="694">
        <v>96.7</v>
      </c>
      <c r="BY32" s="693"/>
      <c r="BZ32" s="693"/>
      <c r="CA32" s="693"/>
      <c r="CB32" s="695"/>
      <c r="CD32" s="690"/>
      <c r="CE32" s="691"/>
      <c r="CF32" s="639" t="s">
        <v>297</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344000</v>
      </c>
      <c r="S33" s="626"/>
      <c r="T33" s="626"/>
      <c r="U33" s="626"/>
      <c r="V33" s="626"/>
      <c r="W33" s="626"/>
      <c r="X33" s="626"/>
      <c r="Y33" s="627"/>
      <c r="Z33" s="628">
        <v>6.1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2246586</v>
      </c>
      <c r="CS33" s="657"/>
      <c r="CT33" s="657"/>
      <c r="CU33" s="657"/>
      <c r="CV33" s="657"/>
      <c r="CW33" s="657"/>
      <c r="CX33" s="657"/>
      <c r="CY33" s="658"/>
      <c r="CZ33" s="659">
        <v>41.3</v>
      </c>
      <c r="DA33" s="660"/>
      <c r="DB33" s="660"/>
      <c r="DC33" s="661"/>
      <c r="DD33" s="634">
        <v>1911161</v>
      </c>
      <c r="DE33" s="657"/>
      <c r="DF33" s="657"/>
      <c r="DG33" s="657"/>
      <c r="DH33" s="657"/>
      <c r="DI33" s="657"/>
      <c r="DJ33" s="657"/>
      <c r="DK33" s="658"/>
      <c r="DL33" s="634">
        <v>1329680</v>
      </c>
      <c r="DM33" s="657"/>
      <c r="DN33" s="657"/>
      <c r="DO33" s="657"/>
      <c r="DP33" s="657"/>
      <c r="DQ33" s="657"/>
      <c r="DR33" s="657"/>
      <c r="DS33" s="657"/>
      <c r="DT33" s="657"/>
      <c r="DU33" s="657"/>
      <c r="DV33" s="658"/>
      <c r="DW33" s="630">
        <v>37.299999999999997</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756692</v>
      </c>
      <c r="CS34" s="626"/>
      <c r="CT34" s="626"/>
      <c r="CU34" s="626"/>
      <c r="CV34" s="626"/>
      <c r="CW34" s="626"/>
      <c r="CX34" s="626"/>
      <c r="CY34" s="627"/>
      <c r="CZ34" s="659">
        <v>13.9</v>
      </c>
      <c r="DA34" s="660"/>
      <c r="DB34" s="660"/>
      <c r="DC34" s="661"/>
      <c r="DD34" s="634">
        <v>603848</v>
      </c>
      <c r="DE34" s="626"/>
      <c r="DF34" s="626"/>
      <c r="DG34" s="626"/>
      <c r="DH34" s="626"/>
      <c r="DI34" s="626"/>
      <c r="DJ34" s="626"/>
      <c r="DK34" s="627"/>
      <c r="DL34" s="634">
        <v>403177</v>
      </c>
      <c r="DM34" s="626"/>
      <c r="DN34" s="626"/>
      <c r="DO34" s="626"/>
      <c r="DP34" s="626"/>
      <c r="DQ34" s="626"/>
      <c r="DR34" s="626"/>
      <c r="DS34" s="626"/>
      <c r="DT34" s="626"/>
      <c r="DU34" s="626"/>
      <c r="DV34" s="627"/>
      <c r="DW34" s="630">
        <v>11.3</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179000</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904047</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127400</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20924</v>
      </c>
      <c r="CS35" s="657"/>
      <c r="CT35" s="657"/>
      <c r="CU35" s="657"/>
      <c r="CV35" s="657"/>
      <c r="CW35" s="657"/>
      <c r="CX35" s="657"/>
      <c r="CY35" s="658"/>
      <c r="CZ35" s="659">
        <v>0.4</v>
      </c>
      <c r="DA35" s="660"/>
      <c r="DB35" s="660"/>
      <c r="DC35" s="661"/>
      <c r="DD35" s="634">
        <v>14253</v>
      </c>
      <c r="DE35" s="657"/>
      <c r="DF35" s="657"/>
      <c r="DG35" s="657"/>
      <c r="DH35" s="657"/>
      <c r="DI35" s="657"/>
      <c r="DJ35" s="657"/>
      <c r="DK35" s="658"/>
      <c r="DL35" s="634">
        <v>14253</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5642247</v>
      </c>
      <c r="S36" s="698"/>
      <c r="T36" s="698"/>
      <c r="U36" s="698"/>
      <c r="V36" s="698"/>
      <c r="W36" s="698"/>
      <c r="X36" s="698"/>
      <c r="Y36" s="699"/>
      <c r="Z36" s="700">
        <v>100</v>
      </c>
      <c r="AA36" s="700"/>
      <c r="AB36" s="700"/>
      <c r="AC36" s="700"/>
      <c r="AD36" s="701">
        <v>3385854</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237485</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100595</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869660</v>
      </c>
      <c r="CS36" s="626"/>
      <c r="CT36" s="626"/>
      <c r="CU36" s="626"/>
      <c r="CV36" s="626"/>
      <c r="CW36" s="626"/>
      <c r="CX36" s="626"/>
      <c r="CY36" s="627"/>
      <c r="CZ36" s="659">
        <v>16</v>
      </c>
      <c r="DA36" s="660"/>
      <c r="DB36" s="660"/>
      <c r="DC36" s="661"/>
      <c r="DD36" s="634">
        <v>795857</v>
      </c>
      <c r="DE36" s="626"/>
      <c r="DF36" s="626"/>
      <c r="DG36" s="626"/>
      <c r="DH36" s="626"/>
      <c r="DI36" s="626"/>
      <c r="DJ36" s="626"/>
      <c r="DK36" s="627"/>
      <c r="DL36" s="634">
        <v>460111</v>
      </c>
      <c r="DM36" s="626"/>
      <c r="DN36" s="626"/>
      <c r="DO36" s="626"/>
      <c r="DP36" s="626"/>
      <c r="DQ36" s="626"/>
      <c r="DR36" s="626"/>
      <c r="DS36" s="626"/>
      <c r="DT36" s="626"/>
      <c r="DU36" s="626"/>
      <c r="DV36" s="627"/>
      <c r="DW36" s="630">
        <v>12.9</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125017</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1598</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342538</v>
      </c>
      <c r="CS37" s="657"/>
      <c r="CT37" s="657"/>
      <c r="CU37" s="657"/>
      <c r="CV37" s="657"/>
      <c r="CW37" s="657"/>
      <c r="CX37" s="657"/>
      <c r="CY37" s="658"/>
      <c r="CZ37" s="659">
        <v>6.3</v>
      </c>
      <c r="DA37" s="660"/>
      <c r="DB37" s="660"/>
      <c r="DC37" s="661"/>
      <c r="DD37" s="634">
        <v>342538</v>
      </c>
      <c r="DE37" s="657"/>
      <c r="DF37" s="657"/>
      <c r="DG37" s="657"/>
      <c r="DH37" s="657"/>
      <c r="DI37" s="657"/>
      <c r="DJ37" s="657"/>
      <c r="DK37" s="658"/>
      <c r="DL37" s="634">
        <v>94688</v>
      </c>
      <c r="DM37" s="657"/>
      <c r="DN37" s="657"/>
      <c r="DO37" s="657"/>
      <c r="DP37" s="657"/>
      <c r="DQ37" s="657"/>
      <c r="DR37" s="657"/>
      <c r="DS37" s="657"/>
      <c r="DT37" s="657"/>
      <c r="DU37" s="657"/>
      <c r="DV37" s="658"/>
      <c r="DW37" s="630">
        <v>2.7</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v>93351</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2763</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573211</v>
      </c>
      <c r="CS38" s="626"/>
      <c r="CT38" s="626"/>
      <c r="CU38" s="626"/>
      <c r="CV38" s="626"/>
      <c r="CW38" s="626"/>
      <c r="CX38" s="626"/>
      <c r="CY38" s="627"/>
      <c r="CZ38" s="659">
        <v>10.5</v>
      </c>
      <c r="DA38" s="660"/>
      <c r="DB38" s="660"/>
      <c r="DC38" s="661"/>
      <c r="DD38" s="634">
        <v>492199</v>
      </c>
      <c r="DE38" s="626"/>
      <c r="DF38" s="626"/>
      <c r="DG38" s="626"/>
      <c r="DH38" s="626"/>
      <c r="DI38" s="626"/>
      <c r="DJ38" s="626"/>
      <c r="DK38" s="627"/>
      <c r="DL38" s="634">
        <v>452139</v>
      </c>
      <c r="DM38" s="626"/>
      <c r="DN38" s="626"/>
      <c r="DO38" s="626"/>
      <c r="DP38" s="626"/>
      <c r="DQ38" s="626"/>
      <c r="DR38" s="626"/>
      <c r="DS38" s="626"/>
      <c r="DT38" s="626"/>
      <c r="DU38" s="626"/>
      <c r="DV38" s="627"/>
      <c r="DW38" s="630">
        <v>12.7</v>
      </c>
      <c r="DX38" s="655"/>
      <c r="DY38" s="655"/>
      <c r="DZ38" s="655"/>
      <c r="EA38" s="655"/>
      <c r="EB38" s="655"/>
      <c r="EC38" s="656"/>
    </row>
    <row r="39" spans="2:133" ht="11.25" customHeight="1" x14ac:dyDescent="0.15">
      <c r="AQ39" s="704" t="s">
        <v>318</v>
      </c>
      <c r="AR39" s="705"/>
      <c r="AS39" s="705"/>
      <c r="AT39" s="705"/>
      <c r="AU39" s="705"/>
      <c r="AV39" s="705"/>
      <c r="AW39" s="705"/>
      <c r="AX39" s="705"/>
      <c r="AY39" s="706"/>
      <c r="AZ39" s="625" t="s">
        <v>319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93</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5064</v>
      </c>
      <c r="CS39" s="657"/>
      <c r="CT39" s="657"/>
      <c r="CU39" s="657"/>
      <c r="CV39" s="657"/>
      <c r="CW39" s="657"/>
      <c r="CX39" s="657"/>
      <c r="CY39" s="658"/>
      <c r="CZ39" s="659">
        <v>0.1</v>
      </c>
      <c r="DA39" s="660"/>
      <c r="DB39" s="660"/>
      <c r="DC39" s="661"/>
      <c r="DD39" s="634">
        <v>4969</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105748</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133</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21035</v>
      </c>
      <c r="CS40" s="626"/>
      <c r="CT40" s="626"/>
      <c r="CU40" s="626"/>
      <c r="CV40" s="626"/>
      <c r="CW40" s="626"/>
      <c r="CX40" s="626"/>
      <c r="CY40" s="627"/>
      <c r="CZ40" s="659">
        <v>0.4</v>
      </c>
      <c r="DA40" s="660"/>
      <c r="DB40" s="660"/>
      <c r="DC40" s="661"/>
      <c r="DD40" s="634">
        <v>35</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342446</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303</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665018</v>
      </c>
      <c r="CS42" s="626"/>
      <c r="CT42" s="626"/>
      <c r="CU42" s="626"/>
      <c r="CV42" s="626"/>
      <c r="CW42" s="626"/>
      <c r="CX42" s="626"/>
      <c r="CY42" s="627"/>
      <c r="CZ42" s="659">
        <v>12.2</v>
      </c>
      <c r="DA42" s="708"/>
      <c r="DB42" s="708"/>
      <c r="DC42" s="709"/>
      <c r="DD42" s="634">
        <v>128931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49888</v>
      </c>
      <c r="CS43" s="657"/>
      <c r="CT43" s="657"/>
      <c r="CU43" s="657"/>
      <c r="CV43" s="657"/>
      <c r="CW43" s="657"/>
      <c r="CX43" s="657"/>
      <c r="CY43" s="658"/>
      <c r="CZ43" s="659">
        <v>0.9</v>
      </c>
      <c r="DA43" s="660"/>
      <c r="DB43" s="660"/>
      <c r="DC43" s="661"/>
      <c r="DD43" s="634">
        <v>49888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454087</v>
      </c>
      <c r="CS44" s="626"/>
      <c r="CT44" s="626"/>
      <c r="CU44" s="626"/>
      <c r="CV44" s="626"/>
      <c r="CW44" s="626"/>
      <c r="CX44" s="626"/>
      <c r="CY44" s="627"/>
      <c r="CZ44" s="659">
        <v>8.3000000000000007</v>
      </c>
      <c r="DA44" s="708"/>
      <c r="DB44" s="708"/>
      <c r="DC44" s="709"/>
      <c r="DD44" s="634">
        <v>128931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242364</v>
      </c>
      <c r="CS45" s="657"/>
      <c r="CT45" s="657"/>
      <c r="CU45" s="657"/>
      <c r="CV45" s="657"/>
      <c r="CW45" s="657"/>
      <c r="CX45" s="657"/>
      <c r="CY45" s="658"/>
      <c r="CZ45" s="659">
        <v>4.5</v>
      </c>
      <c r="DA45" s="660"/>
      <c r="DB45" s="660"/>
      <c r="DC45" s="661"/>
      <c r="DD45" s="634">
        <v>17555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184123</v>
      </c>
      <c r="CS46" s="626"/>
      <c r="CT46" s="626"/>
      <c r="CU46" s="626"/>
      <c r="CV46" s="626"/>
      <c r="CW46" s="626"/>
      <c r="CX46" s="626"/>
      <c r="CY46" s="627"/>
      <c r="CZ46" s="659">
        <v>3.4</v>
      </c>
      <c r="DA46" s="708"/>
      <c r="DB46" s="708"/>
      <c r="DC46" s="709"/>
      <c r="DD46" s="634">
        <v>110476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v>210931</v>
      </c>
      <c r="CS47" s="657"/>
      <c r="CT47" s="657"/>
      <c r="CU47" s="657"/>
      <c r="CV47" s="657"/>
      <c r="CW47" s="657"/>
      <c r="CX47" s="657"/>
      <c r="CY47" s="658"/>
      <c r="CZ47" s="659">
        <v>3.9</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5443813</v>
      </c>
      <c r="CS49" s="693"/>
      <c r="CT49" s="693"/>
      <c r="CU49" s="693"/>
      <c r="CV49" s="693"/>
      <c r="CW49" s="693"/>
      <c r="CX49" s="693"/>
      <c r="CY49" s="720"/>
      <c r="CZ49" s="721">
        <v>100</v>
      </c>
      <c r="DA49" s="722"/>
      <c r="DB49" s="722"/>
      <c r="DC49" s="723"/>
      <c r="DD49" s="724">
        <v>4060651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5642</v>
      </c>
      <c r="R7" s="755"/>
      <c r="S7" s="755"/>
      <c r="T7" s="755"/>
      <c r="U7" s="755"/>
      <c r="V7" s="755">
        <v>5444</v>
      </c>
      <c r="W7" s="755"/>
      <c r="X7" s="755"/>
      <c r="Y7" s="755"/>
      <c r="Z7" s="755"/>
      <c r="AA7" s="755">
        <v>198</v>
      </c>
      <c r="AB7" s="755"/>
      <c r="AC7" s="755"/>
      <c r="AD7" s="755"/>
      <c r="AE7" s="756"/>
      <c r="AF7" s="757">
        <v>168</v>
      </c>
      <c r="AG7" s="758"/>
      <c r="AH7" s="758"/>
      <c r="AI7" s="758"/>
      <c r="AJ7" s="759"/>
      <c r="AK7" s="794">
        <v>168</v>
      </c>
      <c r="AL7" s="795"/>
      <c r="AM7" s="795"/>
      <c r="AN7" s="795"/>
      <c r="AO7" s="795"/>
      <c r="AP7" s="795">
        <v>7029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4</v>
      </c>
      <c r="CI7" s="792"/>
      <c r="CJ7" s="792"/>
      <c r="CK7" s="792"/>
      <c r="CL7" s="793"/>
      <c r="CM7" s="791">
        <v>29</v>
      </c>
      <c r="CN7" s="792"/>
      <c r="CO7" s="792"/>
      <c r="CP7" s="792"/>
      <c r="CQ7" s="793"/>
      <c r="CR7" s="791">
        <v>30</v>
      </c>
      <c r="CS7" s="792"/>
      <c r="CT7" s="792"/>
      <c r="CU7" s="792"/>
      <c r="CV7" s="793"/>
      <c r="CW7" s="791">
        <v>2</v>
      </c>
      <c r="CX7" s="792"/>
      <c r="CY7" s="792"/>
      <c r="CZ7" s="792"/>
      <c r="DA7" s="793"/>
      <c r="DB7" s="791" t="s">
        <v>545</v>
      </c>
      <c r="DC7" s="792"/>
      <c r="DD7" s="792"/>
      <c r="DE7" s="792"/>
      <c r="DF7" s="793"/>
      <c r="DG7" s="791" t="s">
        <v>545</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t="s">
        <v>545</v>
      </c>
      <c r="CI8" s="802"/>
      <c r="CJ8" s="802"/>
      <c r="CK8" s="802"/>
      <c r="CL8" s="803"/>
      <c r="CM8" s="801" t="s">
        <v>545</v>
      </c>
      <c r="CN8" s="802"/>
      <c r="CO8" s="802"/>
      <c r="CP8" s="802"/>
      <c r="CQ8" s="803"/>
      <c r="CR8" s="801">
        <v>1</v>
      </c>
      <c r="CS8" s="802"/>
      <c r="CT8" s="802"/>
      <c r="CU8" s="802"/>
      <c r="CV8" s="803"/>
      <c r="CW8" s="801" t="s">
        <v>548</v>
      </c>
      <c r="CX8" s="802"/>
      <c r="CY8" s="802"/>
      <c r="CZ8" s="802"/>
      <c r="DA8" s="803"/>
      <c r="DB8" s="801" t="s">
        <v>548</v>
      </c>
      <c r="DC8" s="802"/>
      <c r="DD8" s="802"/>
      <c r="DE8" s="802"/>
      <c r="DF8" s="803"/>
      <c r="DG8" s="801" t="s">
        <v>545</v>
      </c>
      <c r="DH8" s="802"/>
      <c r="DI8" s="802"/>
      <c r="DJ8" s="802"/>
      <c r="DK8" s="803"/>
      <c r="DL8" s="801" t="s">
        <v>548</v>
      </c>
      <c r="DM8" s="802"/>
      <c r="DN8" s="802"/>
      <c r="DO8" s="802"/>
      <c r="DP8" s="803"/>
      <c r="DQ8" s="801" t="s">
        <v>545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366</v>
      </c>
      <c r="C23" s="811"/>
      <c r="D23" s="811"/>
      <c r="E23" s="811"/>
      <c r="F23" s="811"/>
      <c r="G23" s="811"/>
      <c r="H23" s="811"/>
      <c r="I23" s="811"/>
      <c r="J23" s="811"/>
      <c r="K23" s="811"/>
      <c r="L23" s="811"/>
      <c r="M23" s="811"/>
      <c r="N23" s="811"/>
      <c r="O23" s="811"/>
      <c r="P23" s="812"/>
      <c r="Q23" s="813">
        <v>5642</v>
      </c>
      <c r="R23" s="814"/>
      <c r="S23" s="814"/>
      <c r="T23" s="814"/>
      <c r="U23" s="814"/>
      <c r="V23" s="814">
        <v>5444</v>
      </c>
      <c r="W23" s="814"/>
      <c r="X23" s="814"/>
      <c r="Y23" s="814"/>
      <c r="Z23" s="814"/>
      <c r="AA23" s="814">
        <v>198</v>
      </c>
      <c r="AB23" s="814"/>
      <c r="AC23" s="814"/>
      <c r="AD23" s="814"/>
      <c r="AE23" s="815"/>
      <c r="AF23" s="816">
        <v>168</v>
      </c>
      <c r="AG23" s="814"/>
      <c r="AH23" s="814"/>
      <c r="AI23" s="814"/>
      <c r="AJ23" s="817"/>
      <c r="AK23" s="818"/>
      <c r="AL23" s="819"/>
      <c r="AM23" s="819"/>
      <c r="AN23" s="819"/>
      <c r="AO23" s="819"/>
      <c r="AP23" s="814">
        <v>7029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377</v>
      </c>
      <c r="C28" s="752"/>
      <c r="D28" s="752"/>
      <c r="E28" s="752"/>
      <c r="F28" s="752"/>
      <c r="G28" s="752"/>
      <c r="H28" s="752"/>
      <c r="I28" s="752"/>
      <c r="J28" s="752"/>
      <c r="K28" s="752"/>
      <c r="L28" s="752"/>
      <c r="M28" s="752"/>
      <c r="N28" s="752"/>
      <c r="O28" s="752"/>
      <c r="P28" s="753"/>
      <c r="Q28" s="842">
        <v>1515</v>
      </c>
      <c r="R28" s="843"/>
      <c r="S28" s="843"/>
      <c r="T28" s="843"/>
      <c r="U28" s="843"/>
      <c r="V28" s="843">
        <v>1388</v>
      </c>
      <c r="W28" s="843"/>
      <c r="X28" s="843"/>
      <c r="Y28" s="843"/>
      <c r="Z28" s="843"/>
      <c r="AA28" s="843">
        <v>127</v>
      </c>
      <c r="AB28" s="843"/>
      <c r="AC28" s="843"/>
      <c r="AD28" s="843"/>
      <c r="AE28" s="844"/>
      <c r="AF28" s="845">
        <v>127</v>
      </c>
      <c r="AG28" s="843"/>
      <c r="AH28" s="843"/>
      <c r="AI28" s="843"/>
      <c r="AJ28" s="846"/>
      <c r="AK28" s="847">
        <v>162</v>
      </c>
      <c r="AL28" s="838"/>
      <c r="AM28" s="838"/>
      <c r="AN28" s="838"/>
      <c r="AO28" s="838"/>
      <c r="AP28" s="838" t="s">
        <v>536</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378</v>
      </c>
      <c r="C29" s="776"/>
      <c r="D29" s="776"/>
      <c r="E29" s="776"/>
      <c r="F29" s="776"/>
      <c r="G29" s="776"/>
      <c r="H29" s="776"/>
      <c r="I29" s="776"/>
      <c r="J29" s="776"/>
      <c r="K29" s="776"/>
      <c r="L29" s="776"/>
      <c r="M29" s="776"/>
      <c r="N29" s="776"/>
      <c r="O29" s="776"/>
      <c r="P29" s="777"/>
      <c r="Q29" s="778">
        <v>1169</v>
      </c>
      <c r="R29" s="779"/>
      <c r="S29" s="779"/>
      <c r="T29" s="779"/>
      <c r="U29" s="779"/>
      <c r="V29" s="779">
        <v>1113</v>
      </c>
      <c r="W29" s="779"/>
      <c r="X29" s="779"/>
      <c r="Y29" s="779"/>
      <c r="Z29" s="779"/>
      <c r="AA29" s="779">
        <v>56</v>
      </c>
      <c r="AB29" s="779"/>
      <c r="AC29" s="779"/>
      <c r="AD29" s="779"/>
      <c r="AE29" s="780"/>
      <c r="AF29" s="781">
        <v>54</v>
      </c>
      <c r="AG29" s="782"/>
      <c r="AH29" s="782"/>
      <c r="AI29" s="782"/>
      <c r="AJ29" s="783"/>
      <c r="AK29" s="850">
        <v>157</v>
      </c>
      <c r="AL29" s="851"/>
      <c r="AM29" s="851"/>
      <c r="AN29" s="851"/>
      <c r="AO29" s="851"/>
      <c r="AP29" s="851" t="s">
        <v>537</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379</v>
      </c>
      <c r="C30" s="776"/>
      <c r="D30" s="776"/>
      <c r="E30" s="776"/>
      <c r="F30" s="776"/>
      <c r="G30" s="776"/>
      <c r="H30" s="776"/>
      <c r="I30" s="776"/>
      <c r="J30" s="776"/>
      <c r="K30" s="776"/>
      <c r="L30" s="776"/>
      <c r="M30" s="776"/>
      <c r="N30" s="776"/>
      <c r="O30" s="776"/>
      <c r="P30" s="777"/>
      <c r="Q30" s="778">
        <v>115</v>
      </c>
      <c r="R30" s="779"/>
      <c r="S30" s="779"/>
      <c r="T30" s="779"/>
      <c r="U30" s="779"/>
      <c r="V30" s="779">
        <v>114</v>
      </c>
      <c r="W30" s="779"/>
      <c r="X30" s="779"/>
      <c r="Y30" s="779"/>
      <c r="Z30" s="779"/>
      <c r="AA30" s="779">
        <v>1</v>
      </c>
      <c r="AB30" s="779"/>
      <c r="AC30" s="779"/>
      <c r="AD30" s="779"/>
      <c r="AE30" s="780"/>
      <c r="AF30" s="781">
        <v>1</v>
      </c>
      <c r="AG30" s="782"/>
      <c r="AH30" s="782"/>
      <c r="AI30" s="782"/>
      <c r="AJ30" s="783"/>
      <c r="AK30" s="850">
        <v>38</v>
      </c>
      <c r="AL30" s="851"/>
      <c r="AM30" s="851"/>
      <c r="AN30" s="851"/>
      <c r="AO30" s="851"/>
      <c r="AP30" s="851" t="s">
        <v>537</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380</v>
      </c>
      <c r="C31" s="776"/>
      <c r="D31" s="776"/>
      <c r="E31" s="776"/>
      <c r="F31" s="776"/>
      <c r="G31" s="776"/>
      <c r="H31" s="776"/>
      <c r="I31" s="776"/>
      <c r="J31" s="776"/>
      <c r="K31" s="776"/>
      <c r="L31" s="776"/>
      <c r="M31" s="776"/>
      <c r="N31" s="776"/>
      <c r="O31" s="776"/>
      <c r="P31" s="777"/>
      <c r="Q31" s="778">
        <v>495</v>
      </c>
      <c r="R31" s="779"/>
      <c r="S31" s="779"/>
      <c r="T31" s="779"/>
      <c r="U31" s="779"/>
      <c r="V31" s="779">
        <v>407</v>
      </c>
      <c r="W31" s="779"/>
      <c r="X31" s="779"/>
      <c r="Y31" s="779"/>
      <c r="Z31" s="779"/>
      <c r="AA31" s="779">
        <v>88</v>
      </c>
      <c r="AB31" s="779"/>
      <c r="AC31" s="779"/>
      <c r="AD31" s="779"/>
      <c r="AE31" s="780"/>
      <c r="AF31" s="781">
        <v>363</v>
      </c>
      <c r="AG31" s="782"/>
      <c r="AH31" s="782"/>
      <c r="AI31" s="782"/>
      <c r="AJ31" s="783"/>
      <c r="AK31" s="850">
        <v>93</v>
      </c>
      <c r="AL31" s="851"/>
      <c r="AM31" s="851"/>
      <c r="AN31" s="851"/>
      <c r="AO31" s="851"/>
      <c r="AP31" s="851">
        <v>647</v>
      </c>
      <c r="AQ31" s="851"/>
      <c r="AR31" s="851"/>
      <c r="AS31" s="851"/>
      <c r="AT31" s="851"/>
      <c r="AU31" s="851">
        <v>353</v>
      </c>
      <c r="AV31" s="851"/>
      <c r="AW31" s="851"/>
      <c r="AX31" s="851"/>
      <c r="AY31" s="851"/>
      <c r="AZ31" s="852" t="s">
        <v>537</v>
      </c>
      <c r="BA31" s="852"/>
      <c r="BB31" s="852"/>
      <c r="BC31" s="852"/>
      <c r="BD31" s="852"/>
      <c r="BE31" s="848" t="s">
        <v>381</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9</v>
      </c>
      <c r="R32" s="779"/>
      <c r="S32" s="779"/>
      <c r="T32" s="779"/>
      <c r="U32" s="779"/>
      <c r="V32" s="779">
        <v>7</v>
      </c>
      <c r="W32" s="779"/>
      <c r="X32" s="779"/>
      <c r="Y32" s="779"/>
      <c r="Z32" s="779"/>
      <c r="AA32" s="779">
        <v>2</v>
      </c>
      <c r="AB32" s="779"/>
      <c r="AC32" s="779"/>
      <c r="AD32" s="779"/>
      <c r="AE32" s="780"/>
      <c r="AF32" s="781">
        <v>82</v>
      </c>
      <c r="AG32" s="782"/>
      <c r="AH32" s="782"/>
      <c r="AI32" s="782"/>
      <c r="AJ32" s="783"/>
      <c r="AK32" s="850" t="s">
        <v>536</v>
      </c>
      <c r="AL32" s="851"/>
      <c r="AM32" s="851"/>
      <c r="AN32" s="851"/>
      <c r="AO32" s="851"/>
      <c r="AP32" s="851" t="s">
        <v>536</v>
      </c>
      <c r="AQ32" s="851"/>
      <c r="AR32" s="851"/>
      <c r="AS32" s="851"/>
      <c r="AT32" s="851"/>
      <c r="AU32" s="851" t="s">
        <v>536</v>
      </c>
      <c r="AV32" s="851"/>
      <c r="AW32" s="851"/>
      <c r="AX32" s="851"/>
      <c r="AY32" s="851"/>
      <c r="AZ32" s="852" t="s">
        <v>537</v>
      </c>
      <c r="BA32" s="852"/>
      <c r="BB32" s="852"/>
      <c r="BC32" s="852"/>
      <c r="BD32" s="852"/>
      <c r="BE32" s="848" t="s">
        <v>381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383</v>
      </c>
      <c r="C33" s="776"/>
      <c r="D33" s="776"/>
      <c r="E33" s="776"/>
      <c r="F33" s="776"/>
      <c r="G33" s="776"/>
      <c r="H33" s="776"/>
      <c r="I33" s="776"/>
      <c r="J33" s="776"/>
      <c r="K33" s="776"/>
      <c r="L33" s="776"/>
      <c r="M33" s="776"/>
      <c r="N33" s="776"/>
      <c r="O33" s="776"/>
      <c r="P33" s="777"/>
      <c r="Q33" s="778">
        <v>404</v>
      </c>
      <c r="R33" s="779"/>
      <c r="S33" s="779"/>
      <c r="T33" s="779"/>
      <c r="U33" s="779"/>
      <c r="V33" s="779">
        <v>397</v>
      </c>
      <c r="W33" s="779"/>
      <c r="X33" s="779"/>
      <c r="Y33" s="779"/>
      <c r="Z33" s="779"/>
      <c r="AA33" s="779">
        <v>7</v>
      </c>
      <c r="AB33" s="779"/>
      <c r="AC33" s="779"/>
      <c r="AD33" s="779"/>
      <c r="AE33" s="780"/>
      <c r="AF33" s="781">
        <v>7</v>
      </c>
      <c r="AG33" s="782"/>
      <c r="AH33" s="782"/>
      <c r="AI33" s="782"/>
      <c r="AJ33" s="783"/>
      <c r="AK33" s="850">
        <v>99</v>
      </c>
      <c r="AL33" s="851"/>
      <c r="AM33" s="851"/>
      <c r="AN33" s="851"/>
      <c r="AO33" s="851"/>
      <c r="AP33" s="851">
        <v>2570</v>
      </c>
      <c r="AQ33" s="851"/>
      <c r="AR33" s="851"/>
      <c r="AS33" s="851"/>
      <c r="AT33" s="851"/>
      <c r="AU33" s="851">
        <v>1208</v>
      </c>
      <c r="AV33" s="851"/>
      <c r="AW33" s="851"/>
      <c r="AX33" s="851"/>
      <c r="AY33" s="851"/>
      <c r="AZ33" s="852" t="s">
        <v>536</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385</v>
      </c>
      <c r="C34" s="776"/>
      <c r="D34" s="776"/>
      <c r="E34" s="776"/>
      <c r="F34" s="776"/>
      <c r="G34" s="776"/>
      <c r="H34" s="776"/>
      <c r="I34" s="776"/>
      <c r="J34" s="776"/>
      <c r="K34" s="776"/>
      <c r="L34" s="776"/>
      <c r="M34" s="776"/>
      <c r="N34" s="776"/>
      <c r="O34" s="776"/>
      <c r="P34" s="777"/>
      <c r="Q34" s="778">
        <v>32</v>
      </c>
      <c r="R34" s="779"/>
      <c r="S34" s="779"/>
      <c r="T34" s="779"/>
      <c r="U34" s="779"/>
      <c r="V34" s="779">
        <v>31</v>
      </c>
      <c r="W34" s="779"/>
      <c r="X34" s="779"/>
      <c r="Y34" s="779"/>
      <c r="Z34" s="779"/>
      <c r="AA34" s="779">
        <v>1</v>
      </c>
      <c r="AB34" s="779"/>
      <c r="AC34" s="779"/>
      <c r="AD34" s="779"/>
      <c r="AE34" s="780"/>
      <c r="AF34" s="781">
        <v>1</v>
      </c>
      <c r="AG34" s="782"/>
      <c r="AH34" s="782"/>
      <c r="AI34" s="782"/>
      <c r="AJ34" s="783"/>
      <c r="AK34" s="850">
        <v>26</v>
      </c>
      <c r="AL34" s="851"/>
      <c r="AM34" s="851"/>
      <c r="AN34" s="851"/>
      <c r="AO34" s="851"/>
      <c r="AP34" s="851">
        <v>170</v>
      </c>
      <c r="AQ34" s="851"/>
      <c r="AR34" s="851"/>
      <c r="AS34" s="851"/>
      <c r="AT34" s="851"/>
      <c r="AU34" s="851">
        <v>156</v>
      </c>
      <c r="AV34" s="851"/>
      <c r="AW34" s="851"/>
      <c r="AX34" s="851"/>
      <c r="AY34" s="851"/>
      <c r="AZ34" s="852" t="s">
        <v>536</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637</v>
      </c>
      <c r="AG63" s="862"/>
      <c r="AH63" s="862"/>
      <c r="AI63" s="862"/>
      <c r="AJ63" s="863"/>
      <c r="AK63" s="864"/>
      <c r="AL63" s="859"/>
      <c r="AM63" s="859"/>
      <c r="AN63" s="859"/>
      <c r="AO63" s="859"/>
      <c r="AP63" s="862">
        <v>3387</v>
      </c>
      <c r="AQ63" s="862"/>
      <c r="AR63" s="862"/>
      <c r="AS63" s="862"/>
      <c r="AT63" s="862"/>
      <c r="AU63" s="862">
        <v>1717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390</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15360</v>
      </c>
      <c r="R68" s="886"/>
      <c r="S68" s="886"/>
      <c r="T68" s="886"/>
      <c r="U68" s="886"/>
      <c r="V68" s="886">
        <v>14634</v>
      </c>
      <c r="W68" s="886"/>
      <c r="X68" s="886"/>
      <c r="Y68" s="886"/>
      <c r="Z68" s="886"/>
      <c r="AA68" s="886">
        <v>726</v>
      </c>
      <c r="AB68" s="886"/>
      <c r="AC68" s="886"/>
      <c r="AD68" s="886"/>
      <c r="AE68" s="886"/>
      <c r="AF68" s="886">
        <v>726</v>
      </c>
      <c r="AG68" s="886"/>
      <c r="AH68" s="886"/>
      <c r="AI68" s="886"/>
      <c r="AJ68" s="886"/>
      <c r="AK68" s="886" t="s">
        <v>545</v>
      </c>
      <c r="AL68" s="886"/>
      <c r="AM68" s="886"/>
      <c r="AN68" s="886"/>
      <c r="AO68" s="886"/>
      <c r="AP68" s="886" t="s">
        <v>545</v>
      </c>
      <c r="AQ68" s="886"/>
      <c r="AR68" s="886"/>
      <c r="AS68" s="886"/>
      <c r="AT68" s="886"/>
      <c r="AU68" s="886" t="s">
        <v>545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968</v>
      </c>
      <c r="R69" s="851"/>
      <c r="S69" s="851"/>
      <c r="T69" s="851"/>
      <c r="U69" s="851"/>
      <c r="V69" s="851">
        <v>965</v>
      </c>
      <c r="W69" s="851"/>
      <c r="X69" s="851"/>
      <c r="Y69" s="851"/>
      <c r="Z69" s="851"/>
      <c r="AA69" s="851">
        <v>2</v>
      </c>
      <c r="AB69" s="851"/>
      <c r="AC69" s="851"/>
      <c r="AD69" s="851"/>
      <c r="AE69" s="851"/>
      <c r="AF69" s="851">
        <v>2</v>
      </c>
      <c r="AG69" s="851"/>
      <c r="AH69" s="851"/>
      <c r="AI69" s="851"/>
      <c r="AJ69" s="851"/>
      <c r="AK69" s="851">
        <v>3</v>
      </c>
      <c r="AL69" s="851"/>
      <c r="AM69" s="851"/>
      <c r="AN69" s="851"/>
      <c r="AO69" s="851"/>
      <c r="AP69" s="851" t="s">
        <v>545</v>
      </c>
      <c r="AQ69" s="851"/>
      <c r="AR69" s="851"/>
      <c r="AS69" s="851"/>
      <c r="AT69" s="851"/>
      <c r="AU69" s="851" t="s">
        <v>545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7764</v>
      </c>
      <c r="R70" s="851"/>
      <c r="S70" s="851"/>
      <c r="T70" s="851"/>
      <c r="U70" s="851"/>
      <c r="V70" s="851">
        <v>7622</v>
      </c>
      <c r="W70" s="851"/>
      <c r="X70" s="851"/>
      <c r="Y70" s="851"/>
      <c r="Z70" s="851"/>
      <c r="AA70" s="851">
        <v>142</v>
      </c>
      <c r="AB70" s="851"/>
      <c r="AC70" s="851"/>
      <c r="AD70" s="851"/>
      <c r="AE70" s="851"/>
      <c r="AF70" s="851">
        <v>95</v>
      </c>
      <c r="AG70" s="851"/>
      <c r="AH70" s="851"/>
      <c r="AI70" s="851"/>
      <c r="AJ70" s="851"/>
      <c r="AK70" s="851">
        <v>194</v>
      </c>
      <c r="AL70" s="851"/>
      <c r="AM70" s="851"/>
      <c r="AN70" s="851"/>
      <c r="AO70" s="851"/>
      <c r="AP70" s="851">
        <v>3266</v>
      </c>
      <c r="AQ70" s="851"/>
      <c r="AR70" s="851"/>
      <c r="AS70" s="851"/>
      <c r="AT70" s="851"/>
      <c r="AU70" s="851">
        <v>224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162</v>
      </c>
      <c r="R71" s="851"/>
      <c r="S71" s="851"/>
      <c r="T71" s="851"/>
      <c r="U71" s="851"/>
      <c r="V71" s="851">
        <v>155</v>
      </c>
      <c r="W71" s="851"/>
      <c r="X71" s="851"/>
      <c r="Y71" s="851"/>
      <c r="Z71" s="851"/>
      <c r="AA71" s="851">
        <v>7</v>
      </c>
      <c r="AB71" s="851"/>
      <c r="AC71" s="851"/>
      <c r="AD71" s="851"/>
      <c r="AE71" s="851"/>
      <c r="AF71" s="851">
        <v>7</v>
      </c>
      <c r="AG71" s="851"/>
      <c r="AH71" s="851"/>
      <c r="AI71" s="851"/>
      <c r="AJ71" s="851"/>
      <c r="AK71" s="851" t="s">
        <v>545</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8757</v>
      </c>
      <c r="R72" s="851"/>
      <c r="S72" s="851"/>
      <c r="T72" s="851"/>
      <c r="U72" s="851"/>
      <c r="V72" s="851">
        <v>9792</v>
      </c>
      <c r="W72" s="851"/>
      <c r="X72" s="851"/>
      <c r="Y72" s="851"/>
      <c r="Z72" s="851"/>
      <c r="AA72" s="851">
        <v>-1035</v>
      </c>
      <c r="AB72" s="851"/>
      <c r="AC72" s="851"/>
      <c r="AD72" s="851"/>
      <c r="AE72" s="851"/>
      <c r="AF72" s="851">
        <v>208</v>
      </c>
      <c r="AG72" s="851"/>
      <c r="AH72" s="851"/>
      <c r="AI72" s="851"/>
      <c r="AJ72" s="851"/>
      <c r="AK72" s="851">
        <v>1599</v>
      </c>
      <c r="AL72" s="851"/>
      <c r="AM72" s="851"/>
      <c r="AN72" s="851"/>
      <c r="AO72" s="851"/>
      <c r="AP72" s="851">
        <v>9680</v>
      </c>
      <c r="AQ72" s="851"/>
      <c r="AR72" s="851"/>
      <c r="AS72" s="851"/>
      <c r="AT72" s="851"/>
      <c r="AU72" s="851">
        <v>989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239</v>
      </c>
      <c r="R73" s="851"/>
      <c r="S73" s="851"/>
      <c r="T73" s="851"/>
      <c r="U73" s="851"/>
      <c r="V73" s="851">
        <v>177</v>
      </c>
      <c r="W73" s="851"/>
      <c r="X73" s="851"/>
      <c r="Y73" s="851"/>
      <c r="Z73" s="851"/>
      <c r="AA73" s="851">
        <v>62</v>
      </c>
      <c r="AB73" s="851"/>
      <c r="AC73" s="851"/>
      <c r="AD73" s="851"/>
      <c r="AE73" s="851"/>
      <c r="AF73" s="851">
        <v>62</v>
      </c>
      <c r="AG73" s="851"/>
      <c r="AH73" s="851"/>
      <c r="AI73" s="851"/>
      <c r="AJ73" s="851"/>
      <c r="AK73" s="851">
        <v>10</v>
      </c>
      <c r="AL73" s="851"/>
      <c r="AM73" s="851"/>
      <c r="AN73" s="851"/>
      <c r="AO73" s="851"/>
      <c r="AP73" s="851" t="s">
        <v>545</v>
      </c>
      <c r="AQ73" s="851"/>
      <c r="AR73" s="851"/>
      <c r="AS73" s="851"/>
      <c r="AT73" s="851"/>
      <c r="AU73" s="851" t="s">
        <v>545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252207</v>
      </c>
      <c r="R74" s="851"/>
      <c r="S74" s="851"/>
      <c r="T74" s="851"/>
      <c r="U74" s="851"/>
      <c r="V74" s="851">
        <v>242204</v>
      </c>
      <c r="W74" s="851"/>
      <c r="X74" s="851"/>
      <c r="Y74" s="851"/>
      <c r="Z74" s="851"/>
      <c r="AA74" s="851">
        <v>10004</v>
      </c>
      <c r="AB74" s="851"/>
      <c r="AC74" s="851"/>
      <c r="AD74" s="851"/>
      <c r="AE74" s="851"/>
      <c r="AF74" s="851">
        <v>9972</v>
      </c>
      <c r="AG74" s="851"/>
      <c r="AH74" s="851"/>
      <c r="AI74" s="851"/>
      <c r="AJ74" s="851"/>
      <c r="AK74" s="851">
        <v>7823</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11072</v>
      </c>
      <c r="AG88" s="862"/>
      <c r="AH88" s="862"/>
      <c r="AI88" s="862"/>
      <c r="AJ88" s="862"/>
      <c r="AK88" s="859"/>
      <c r="AL88" s="859"/>
      <c r="AM88" s="859"/>
      <c r="AN88" s="859"/>
      <c r="AO88" s="859"/>
      <c r="AP88" s="862">
        <v>12946</v>
      </c>
      <c r="AQ88" s="862"/>
      <c r="AR88" s="862"/>
      <c r="AS88" s="862"/>
      <c r="AT88" s="862"/>
      <c r="AU88" s="862">
        <v>1213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31</v>
      </c>
      <c r="CS102" s="870"/>
      <c r="CT102" s="870"/>
      <c r="CU102" s="870"/>
      <c r="CV102" s="913"/>
      <c r="CW102" s="912">
        <v>2</v>
      </c>
      <c r="CX102" s="870"/>
      <c r="CY102" s="870"/>
      <c r="CZ102" s="870"/>
      <c r="DA102" s="913"/>
      <c r="DB102" s="912" t="s">
        <v>545</v>
      </c>
      <c r="DC102" s="870"/>
      <c r="DD102" s="870"/>
      <c r="DE102" s="870"/>
      <c r="DF102" s="913"/>
      <c r="DG102" s="912" t="s">
        <v>545</v>
      </c>
      <c r="DH102" s="870"/>
      <c r="DI102" s="870"/>
      <c r="DJ102" s="870"/>
      <c r="DK102" s="913"/>
      <c r="DL102" s="912" t="s">
        <v>548</v>
      </c>
      <c r="DM102" s="870"/>
      <c r="DN102" s="870"/>
      <c r="DO102" s="870"/>
      <c r="DP102" s="913"/>
      <c r="DQ102" s="912" t="s">
        <v>548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285</v>
      </c>
      <c r="AG109" s="915"/>
      <c r="AH109" s="915"/>
      <c r="AI109" s="915"/>
      <c r="AJ109" s="916"/>
      <c r="AK109" s="914" t="s">
        <v>284</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285</v>
      </c>
      <c r="BW109" s="915"/>
      <c r="BX109" s="915"/>
      <c r="BY109" s="915"/>
      <c r="BZ109" s="916"/>
      <c r="CA109" s="914" t="s">
        <v>284</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285</v>
      </c>
      <c r="DM109" s="915"/>
      <c r="DN109" s="915"/>
      <c r="DO109" s="915"/>
      <c r="DP109" s="916"/>
      <c r="DQ109" s="914" t="s">
        <v>284</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810676</v>
      </c>
      <c r="AB110" s="922"/>
      <c r="AC110" s="922"/>
      <c r="AD110" s="922"/>
      <c r="AE110" s="923"/>
      <c r="AF110" s="924">
        <v>765631</v>
      </c>
      <c r="AG110" s="922"/>
      <c r="AH110" s="922"/>
      <c r="AI110" s="922"/>
      <c r="AJ110" s="923"/>
      <c r="AK110" s="924">
        <v>752731</v>
      </c>
      <c r="AL110" s="922"/>
      <c r="AM110" s="922"/>
      <c r="AN110" s="922"/>
      <c r="AO110" s="923"/>
      <c r="AP110" s="925">
        <v>24.6</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7284372</v>
      </c>
      <c r="BR110" s="957"/>
      <c r="BS110" s="957"/>
      <c r="BT110" s="957"/>
      <c r="BU110" s="957"/>
      <c r="BV110" s="957">
        <v>7353270</v>
      </c>
      <c r="BW110" s="957"/>
      <c r="BX110" s="957"/>
      <c r="BY110" s="957"/>
      <c r="BZ110" s="957"/>
      <c r="CA110" s="957">
        <v>7028990</v>
      </c>
      <c r="CB110" s="957"/>
      <c r="CC110" s="957"/>
      <c r="CD110" s="957"/>
      <c r="CE110" s="957"/>
      <c r="CF110" s="971">
        <v>229.4</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2048710</v>
      </c>
      <c r="BR112" s="950"/>
      <c r="BS112" s="950"/>
      <c r="BT112" s="950"/>
      <c r="BU112" s="950"/>
      <c r="BV112" s="950">
        <v>1894910</v>
      </c>
      <c r="BW112" s="950"/>
      <c r="BX112" s="950"/>
      <c r="BY112" s="950"/>
      <c r="BZ112" s="950"/>
      <c r="CA112" s="950">
        <v>1716705</v>
      </c>
      <c r="CB112" s="950"/>
      <c r="CC112" s="950"/>
      <c r="CD112" s="950"/>
      <c r="CE112" s="950"/>
      <c r="CF112" s="944">
        <v>56</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192089</v>
      </c>
      <c r="AB113" s="964"/>
      <c r="AC113" s="964"/>
      <c r="AD113" s="964"/>
      <c r="AE113" s="965"/>
      <c r="AF113" s="966">
        <v>198473</v>
      </c>
      <c r="AG113" s="964"/>
      <c r="AH113" s="964"/>
      <c r="AI113" s="964"/>
      <c r="AJ113" s="965"/>
      <c r="AK113" s="966">
        <v>197878</v>
      </c>
      <c r="AL113" s="964"/>
      <c r="AM113" s="964"/>
      <c r="AN113" s="964"/>
      <c r="AO113" s="965"/>
      <c r="AP113" s="967">
        <v>6.5</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1239169</v>
      </c>
      <c r="BR113" s="950"/>
      <c r="BS113" s="950"/>
      <c r="BT113" s="950"/>
      <c r="BU113" s="950"/>
      <c r="BV113" s="950">
        <v>1218643</v>
      </c>
      <c r="BW113" s="950"/>
      <c r="BX113" s="950"/>
      <c r="BY113" s="950"/>
      <c r="BZ113" s="950"/>
      <c r="CA113" s="950">
        <v>1212690</v>
      </c>
      <c r="CB113" s="950"/>
      <c r="CC113" s="950"/>
      <c r="CD113" s="950"/>
      <c r="CE113" s="950"/>
      <c r="CF113" s="944">
        <v>39.6</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81932</v>
      </c>
      <c r="AB114" s="989"/>
      <c r="AC114" s="989"/>
      <c r="AD114" s="989"/>
      <c r="AE114" s="990"/>
      <c r="AF114" s="991">
        <v>84712</v>
      </c>
      <c r="AG114" s="989"/>
      <c r="AH114" s="989"/>
      <c r="AI114" s="989"/>
      <c r="AJ114" s="990"/>
      <c r="AK114" s="991">
        <v>88835</v>
      </c>
      <c r="AL114" s="989"/>
      <c r="AM114" s="989"/>
      <c r="AN114" s="989"/>
      <c r="AO114" s="990"/>
      <c r="AP114" s="992">
        <v>2.9</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892181</v>
      </c>
      <c r="BR114" s="950"/>
      <c r="BS114" s="950"/>
      <c r="BT114" s="950"/>
      <c r="BU114" s="950"/>
      <c r="BV114" s="950">
        <v>870912</v>
      </c>
      <c r="BW114" s="950"/>
      <c r="BX114" s="950"/>
      <c r="BY114" s="950"/>
      <c r="BZ114" s="950"/>
      <c r="CA114" s="950">
        <v>872777</v>
      </c>
      <c r="CB114" s="950"/>
      <c r="CC114" s="950"/>
      <c r="CD114" s="950"/>
      <c r="CE114" s="950"/>
      <c r="CF114" s="944">
        <v>28.5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202</v>
      </c>
      <c r="AB115" s="964"/>
      <c r="AC115" s="964"/>
      <c r="AD115" s="964"/>
      <c r="AE115" s="965"/>
      <c r="AF115" s="966">
        <v>140</v>
      </c>
      <c r="AG115" s="964"/>
      <c r="AH115" s="964"/>
      <c r="AI115" s="964"/>
      <c r="AJ115" s="965"/>
      <c r="AK115" s="966">
        <v>79</v>
      </c>
      <c r="AL115" s="964"/>
      <c r="AM115" s="964"/>
      <c r="AN115" s="964"/>
      <c r="AO115" s="965"/>
      <c r="AP115" s="967">
        <v>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1084899</v>
      </c>
      <c r="AB117" s="1007"/>
      <c r="AC117" s="1007"/>
      <c r="AD117" s="1007"/>
      <c r="AE117" s="1008"/>
      <c r="AF117" s="1009">
        <v>1048956</v>
      </c>
      <c r="AG117" s="1007"/>
      <c r="AH117" s="1007"/>
      <c r="AI117" s="1007"/>
      <c r="AJ117" s="1008"/>
      <c r="AK117" s="1009">
        <v>1039523</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285</v>
      </c>
      <c r="AG118" s="915"/>
      <c r="AH118" s="915"/>
      <c r="AI118" s="915"/>
      <c r="AJ118" s="916"/>
      <c r="AK118" s="914" t="s">
        <v>284</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431</v>
      </c>
      <c r="BP119" s="1036"/>
      <c r="BQ119" s="1027">
        <v>11464432</v>
      </c>
      <c r="BR119" s="1028"/>
      <c r="BS119" s="1028"/>
      <c r="BT119" s="1028"/>
      <c r="BU119" s="1028"/>
      <c r="BV119" s="1028">
        <v>11337735</v>
      </c>
      <c r="BW119" s="1028"/>
      <c r="BX119" s="1028"/>
      <c r="BY119" s="1028"/>
      <c r="BZ119" s="1028"/>
      <c r="CA119" s="1028">
        <v>10831162</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1202351</v>
      </c>
      <c r="BR120" s="957"/>
      <c r="BS120" s="957"/>
      <c r="BT120" s="957"/>
      <c r="BU120" s="957"/>
      <c r="BV120" s="957">
        <v>1069363</v>
      </c>
      <c r="BW120" s="957"/>
      <c r="BX120" s="957"/>
      <c r="BY120" s="957"/>
      <c r="BZ120" s="957"/>
      <c r="CA120" s="957">
        <v>962793</v>
      </c>
      <c r="CB120" s="957"/>
      <c r="CC120" s="957"/>
      <c r="CD120" s="957"/>
      <c r="CE120" s="957"/>
      <c r="CF120" s="971">
        <v>31.4</v>
      </c>
      <c r="CG120" s="972"/>
      <c r="CH120" s="972"/>
      <c r="CI120" s="972"/>
      <c r="CJ120" s="972"/>
      <c r="CK120" s="1037" t="s">
        <v>435</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1401719</v>
      </c>
      <c r="DH120" s="957"/>
      <c r="DI120" s="957"/>
      <c r="DJ120" s="957"/>
      <c r="DK120" s="957"/>
      <c r="DL120" s="957">
        <v>1313270</v>
      </c>
      <c r="DM120" s="957"/>
      <c r="DN120" s="957"/>
      <c r="DO120" s="957"/>
      <c r="DP120" s="957"/>
      <c r="DQ120" s="957">
        <v>1207722</v>
      </c>
      <c r="DR120" s="957"/>
      <c r="DS120" s="957"/>
      <c r="DT120" s="957"/>
      <c r="DU120" s="957"/>
      <c r="DV120" s="958">
        <v>39.4</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158778</v>
      </c>
      <c r="BR121" s="950"/>
      <c r="BS121" s="950"/>
      <c r="BT121" s="950"/>
      <c r="BU121" s="950"/>
      <c r="BV121" s="950">
        <v>142674</v>
      </c>
      <c r="BW121" s="950"/>
      <c r="BX121" s="950"/>
      <c r="BY121" s="950"/>
      <c r="BZ121" s="950"/>
      <c r="CA121" s="950">
        <v>117171</v>
      </c>
      <c r="CB121" s="950"/>
      <c r="CC121" s="950"/>
      <c r="CD121" s="950"/>
      <c r="CE121" s="950"/>
      <c r="CF121" s="944">
        <v>3.8</v>
      </c>
      <c r="CG121" s="945"/>
      <c r="CH121" s="945"/>
      <c r="CI121" s="945"/>
      <c r="CJ121" s="945"/>
      <c r="CK121" s="1040"/>
      <c r="CL121" s="1041"/>
      <c r="CM121" s="1041"/>
      <c r="CN121" s="1041"/>
      <c r="CO121" s="1042"/>
      <c r="CP121" s="1050" t="s">
        <v>380</v>
      </c>
      <c r="CQ121" s="1051"/>
      <c r="CR121" s="1051"/>
      <c r="CS121" s="1051"/>
      <c r="CT121" s="1051"/>
      <c r="CU121" s="1051"/>
      <c r="CV121" s="1051"/>
      <c r="CW121" s="1051"/>
      <c r="CX121" s="1051"/>
      <c r="CY121" s="1051"/>
      <c r="CZ121" s="1051"/>
      <c r="DA121" s="1051"/>
      <c r="DB121" s="1051"/>
      <c r="DC121" s="1051"/>
      <c r="DD121" s="1051"/>
      <c r="DE121" s="1051"/>
      <c r="DF121" s="1052"/>
      <c r="DG121" s="949">
        <v>519874</v>
      </c>
      <c r="DH121" s="950"/>
      <c r="DI121" s="950"/>
      <c r="DJ121" s="950"/>
      <c r="DK121" s="950"/>
      <c r="DL121" s="950">
        <v>434547</v>
      </c>
      <c r="DM121" s="950"/>
      <c r="DN121" s="950"/>
      <c r="DO121" s="950"/>
      <c r="DP121" s="950"/>
      <c r="DQ121" s="950">
        <v>353155</v>
      </c>
      <c r="DR121" s="950"/>
      <c r="DS121" s="950"/>
      <c r="DT121" s="950"/>
      <c r="DU121" s="950"/>
      <c r="DV121" s="951">
        <v>11.5</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6112878</v>
      </c>
      <c r="BR122" s="1028"/>
      <c r="BS122" s="1028"/>
      <c r="BT122" s="1028"/>
      <c r="BU122" s="1028"/>
      <c r="BV122" s="1028">
        <v>5944331</v>
      </c>
      <c r="BW122" s="1028"/>
      <c r="BX122" s="1028"/>
      <c r="BY122" s="1028"/>
      <c r="BZ122" s="1028"/>
      <c r="CA122" s="1028">
        <v>5708397</v>
      </c>
      <c r="CB122" s="1028"/>
      <c r="CC122" s="1028"/>
      <c r="CD122" s="1028"/>
      <c r="CE122" s="1028"/>
      <c r="CF122" s="1048">
        <v>186.3</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127117</v>
      </c>
      <c r="DH122" s="950"/>
      <c r="DI122" s="950"/>
      <c r="DJ122" s="950"/>
      <c r="DK122" s="950"/>
      <c r="DL122" s="950">
        <v>147093</v>
      </c>
      <c r="DM122" s="950"/>
      <c r="DN122" s="950"/>
      <c r="DO122" s="950"/>
      <c r="DP122" s="950"/>
      <c r="DQ122" s="950">
        <v>155828</v>
      </c>
      <c r="DR122" s="950"/>
      <c r="DS122" s="950"/>
      <c r="DT122" s="950"/>
      <c r="DU122" s="950"/>
      <c r="DV122" s="951">
        <v>5.0999999999999996</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439</v>
      </c>
      <c r="BP123" s="1036"/>
      <c r="BQ123" s="1095">
        <v>7474007</v>
      </c>
      <c r="BR123" s="1096"/>
      <c r="BS123" s="1096"/>
      <c r="BT123" s="1096"/>
      <c r="BU123" s="1096"/>
      <c r="BV123" s="1096">
        <v>7156368</v>
      </c>
      <c r="BW123" s="1096"/>
      <c r="BX123" s="1096"/>
      <c r="BY123" s="1096"/>
      <c r="BZ123" s="1096"/>
      <c r="CA123" s="1096">
        <v>6788361</v>
      </c>
      <c r="CB123" s="1096"/>
      <c r="CC123" s="1096"/>
      <c r="CD123" s="1096"/>
      <c r="CE123" s="1096"/>
      <c r="CF123" s="1029"/>
      <c r="CG123" s="1030"/>
      <c r="CH123" s="1030"/>
      <c r="CI123" s="1030"/>
      <c r="CJ123" s="1031"/>
      <c r="CK123" s="1040"/>
      <c r="CL123" s="1041"/>
      <c r="CM123" s="1041"/>
      <c r="CN123" s="1041"/>
      <c r="CO123" s="1042"/>
      <c r="CP123" s="1050" t="s">
        <v>378</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130.30000000000001</v>
      </c>
      <c r="BR124" s="1058"/>
      <c r="BS124" s="1058"/>
      <c r="BT124" s="1058"/>
      <c r="BU124" s="1058"/>
      <c r="BV124" s="1058">
        <v>133.6</v>
      </c>
      <c r="BW124" s="1058"/>
      <c r="BX124" s="1058"/>
      <c r="BY124" s="1058"/>
      <c r="BZ124" s="1058"/>
      <c r="CA124" s="1058">
        <v>131.9</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202</v>
      </c>
      <c r="AB127" s="989"/>
      <c r="AC127" s="989"/>
      <c r="AD127" s="989"/>
      <c r="AE127" s="990"/>
      <c r="AF127" s="991">
        <v>140</v>
      </c>
      <c r="AG127" s="989"/>
      <c r="AH127" s="989"/>
      <c r="AI127" s="989"/>
      <c r="AJ127" s="990"/>
      <c r="AK127" s="991">
        <v>79</v>
      </c>
      <c r="AL127" s="989"/>
      <c r="AM127" s="989"/>
      <c r="AN127" s="989"/>
      <c r="AO127" s="990"/>
      <c r="AP127" s="992">
        <v>0</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57237</v>
      </c>
      <c r="AB128" s="1078"/>
      <c r="AC128" s="1078"/>
      <c r="AD128" s="1078"/>
      <c r="AE128" s="1079"/>
      <c r="AF128" s="1080">
        <v>24888</v>
      </c>
      <c r="AG128" s="1078"/>
      <c r="AH128" s="1078"/>
      <c r="AI128" s="1078"/>
      <c r="AJ128" s="1079"/>
      <c r="AK128" s="1080">
        <v>22796</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3641945</v>
      </c>
      <c r="AB129" s="989"/>
      <c r="AC129" s="989"/>
      <c r="AD129" s="989"/>
      <c r="AE129" s="990"/>
      <c r="AF129" s="991">
        <v>3701732</v>
      </c>
      <c r="AG129" s="989"/>
      <c r="AH129" s="989"/>
      <c r="AI129" s="989"/>
      <c r="AJ129" s="990"/>
      <c r="AK129" s="991">
        <v>3653722</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581238</v>
      </c>
      <c r="AB130" s="989"/>
      <c r="AC130" s="989"/>
      <c r="AD130" s="989"/>
      <c r="AE130" s="990"/>
      <c r="AF130" s="991">
        <v>573277</v>
      </c>
      <c r="AG130" s="989"/>
      <c r="AH130" s="989"/>
      <c r="AI130" s="989"/>
      <c r="AJ130" s="990"/>
      <c r="AK130" s="991">
        <v>589682</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14.3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3060707</v>
      </c>
      <c r="AB131" s="1014"/>
      <c r="AC131" s="1014"/>
      <c r="AD131" s="1014"/>
      <c r="AE131" s="1015"/>
      <c r="AF131" s="1013">
        <v>3128455</v>
      </c>
      <c r="AG131" s="1014"/>
      <c r="AH131" s="1014"/>
      <c r="AI131" s="1014"/>
      <c r="AJ131" s="1015"/>
      <c r="AK131" s="1013">
        <v>3064040</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131.9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14.58564966</v>
      </c>
      <c r="AB132" s="1130"/>
      <c r="AC132" s="1130"/>
      <c r="AD132" s="1130"/>
      <c r="AE132" s="1131"/>
      <c r="AF132" s="1132">
        <v>14.409380990000001</v>
      </c>
      <c r="AG132" s="1130"/>
      <c r="AH132" s="1130"/>
      <c r="AI132" s="1130"/>
      <c r="AJ132" s="1131"/>
      <c r="AK132" s="1132">
        <v>13.93731805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15.3</v>
      </c>
      <c r="AB133" s="1113"/>
      <c r="AC133" s="1113"/>
      <c r="AD133" s="1113"/>
      <c r="AE133" s="1114"/>
      <c r="AF133" s="1112">
        <v>14.8</v>
      </c>
      <c r="AG133" s="1113"/>
      <c r="AH133" s="1113"/>
      <c r="AI133" s="1113"/>
      <c r="AJ133" s="1114"/>
      <c r="AK133" s="1112">
        <v>14.3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1231806</v>
      </c>
      <c r="L9" s="266">
        <v>107940</v>
      </c>
      <c r="M9" s="267">
        <v>85150</v>
      </c>
      <c r="N9" s="268">
        <v>26.8</v>
      </c>
    </row>
    <row r="10" spans="1:16" x14ac:dyDescent="0.15">
      <c r="A10" s="250"/>
      <c r="B10" s="246"/>
      <c r="C10" s="246"/>
      <c r="D10" s="246"/>
      <c r="E10" s="246"/>
      <c r="F10" s="246"/>
      <c r="G10" s="1152" t="s">
        <v>473</v>
      </c>
      <c r="H10" s="1153"/>
      <c r="I10" s="1153"/>
      <c r="J10" s="1154"/>
      <c r="K10" s="269">
        <v>51969</v>
      </c>
      <c r="L10" s="270">
        <v>4554</v>
      </c>
      <c r="M10" s="271">
        <v>9032</v>
      </c>
      <c r="N10" s="272">
        <v>-49.6</v>
      </c>
    </row>
    <row r="11" spans="1:16" ht="13.5" customHeight="1" x14ac:dyDescent="0.15">
      <c r="A11" s="250"/>
      <c r="B11" s="246"/>
      <c r="C11" s="246"/>
      <c r="D11" s="246"/>
      <c r="E11" s="246"/>
      <c r="F11" s="246"/>
      <c r="G11" s="1152" t="s">
        <v>474</v>
      </c>
      <c r="H11" s="1153"/>
      <c r="I11" s="1153"/>
      <c r="J11" s="1154"/>
      <c r="K11" s="269">
        <v>138522</v>
      </c>
      <c r="L11" s="270">
        <v>12138</v>
      </c>
      <c r="M11" s="271">
        <v>13711</v>
      </c>
      <c r="N11" s="272">
        <v>-11.5</v>
      </c>
    </row>
    <row r="12" spans="1:16" ht="13.5" customHeight="1" x14ac:dyDescent="0.15">
      <c r="A12" s="250"/>
      <c r="B12" s="246"/>
      <c r="C12" s="246"/>
      <c r="D12" s="246"/>
      <c r="E12" s="246"/>
      <c r="F12" s="246"/>
      <c r="G12" s="1152" t="s">
        <v>475</v>
      </c>
      <c r="H12" s="1153"/>
      <c r="I12" s="1153"/>
      <c r="J12" s="1154"/>
      <c r="K12" s="269">
        <v>240</v>
      </c>
      <c r="L12" s="270">
        <v>21</v>
      </c>
      <c r="M12" s="271">
        <v>641</v>
      </c>
      <c r="N12" s="272">
        <v>-96.7</v>
      </c>
    </row>
    <row r="13" spans="1:16" ht="13.5" customHeight="1" x14ac:dyDescent="0.15">
      <c r="A13" s="250"/>
      <c r="B13" s="246"/>
      <c r="C13" s="246"/>
      <c r="D13" s="246"/>
      <c r="E13" s="246"/>
      <c r="F13" s="246"/>
      <c r="G13" s="1152" t="s">
        <v>476</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478</v>
      </c>
      <c r="H14" s="1153"/>
      <c r="I14" s="1153"/>
      <c r="J14" s="1154"/>
      <c r="K14" s="269">
        <v>47688</v>
      </c>
      <c r="L14" s="270">
        <v>4179</v>
      </c>
      <c r="M14" s="271">
        <v>4184</v>
      </c>
      <c r="N14" s="272">
        <v>-0.1</v>
      </c>
    </row>
    <row r="15" spans="1:16" ht="13.5" customHeight="1" x14ac:dyDescent="0.15">
      <c r="A15" s="250"/>
      <c r="B15" s="246"/>
      <c r="C15" s="246"/>
      <c r="D15" s="246"/>
      <c r="E15" s="246"/>
      <c r="F15" s="246"/>
      <c r="G15" s="1152" t="s">
        <v>479</v>
      </c>
      <c r="H15" s="1153"/>
      <c r="I15" s="1153"/>
      <c r="J15" s="1154"/>
      <c r="K15" s="269">
        <v>49888</v>
      </c>
      <c r="L15" s="270">
        <v>4372</v>
      </c>
      <c r="M15" s="271">
        <v>2000</v>
      </c>
      <c r="N15" s="272">
        <v>118.6</v>
      </c>
    </row>
    <row r="16" spans="1:16" x14ac:dyDescent="0.15">
      <c r="A16" s="250"/>
      <c r="B16" s="246"/>
      <c r="C16" s="246"/>
      <c r="D16" s="246"/>
      <c r="E16" s="246"/>
      <c r="F16" s="246"/>
      <c r="G16" s="1155" t="s">
        <v>480</v>
      </c>
      <c r="H16" s="1156"/>
      <c r="I16" s="1156"/>
      <c r="J16" s="1157"/>
      <c r="K16" s="270">
        <v>-128898</v>
      </c>
      <c r="L16" s="270">
        <v>-11295</v>
      </c>
      <c r="M16" s="271">
        <v>-8546</v>
      </c>
      <c r="N16" s="272">
        <v>32.200000000000003</v>
      </c>
    </row>
    <row r="17" spans="1:16" x14ac:dyDescent="0.15">
      <c r="A17" s="250"/>
      <c r="B17" s="246"/>
      <c r="C17" s="246"/>
      <c r="D17" s="246"/>
      <c r="E17" s="246"/>
      <c r="F17" s="246"/>
      <c r="G17" s="1155" t="s">
        <v>168</v>
      </c>
      <c r="H17" s="1156"/>
      <c r="I17" s="1156"/>
      <c r="J17" s="1157"/>
      <c r="K17" s="270">
        <v>1391215</v>
      </c>
      <c r="L17" s="270">
        <v>121908</v>
      </c>
      <c r="M17" s="271">
        <v>106172</v>
      </c>
      <c r="N17" s="272">
        <v>14.8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12.44</v>
      </c>
      <c r="L21" s="283">
        <v>10.19</v>
      </c>
      <c r="M21" s="284">
        <v>2.25</v>
      </c>
      <c r="N21" s="251"/>
      <c r="O21" s="285"/>
      <c r="P21" s="281"/>
    </row>
    <row r="22" spans="1:16" s="286" customFormat="1" x14ac:dyDescent="0.15">
      <c r="A22" s="281"/>
      <c r="B22" s="251"/>
      <c r="C22" s="251"/>
      <c r="D22" s="251"/>
      <c r="E22" s="251"/>
      <c r="F22" s="251"/>
      <c r="G22" s="1147" t="s">
        <v>486</v>
      </c>
      <c r="H22" s="1148"/>
      <c r="I22" s="1148"/>
      <c r="J22" s="1149"/>
      <c r="K22" s="287">
        <v>94.8</v>
      </c>
      <c r="L22" s="288">
        <v>96.4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752731</v>
      </c>
      <c r="L32" s="296">
        <v>65960</v>
      </c>
      <c r="M32" s="297">
        <v>58921</v>
      </c>
      <c r="N32" s="298">
        <v>11.9</v>
      </c>
    </row>
    <row r="33" spans="1:16" ht="13.5" customHeight="1" x14ac:dyDescent="0.15">
      <c r="A33" s="250"/>
      <c r="B33" s="246"/>
      <c r="C33" s="246"/>
      <c r="D33" s="246"/>
      <c r="E33" s="246"/>
      <c r="F33" s="246"/>
      <c r="G33" s="1163" t="s">
        <v>491</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492</v>
      </c>
      <c r="H34" s="1164"/>
      <c r="I34" s="1164"/>
      <c r="J34" s="1165"/>
      <c r="K34" s="296" t="s">
        <v>477</v>
      </c>
      <c r="L34" s="296" t="s">
        <v>477</v>
      </c>
      <c r="M34" s="297">
        <v>1</v>
      </c>
      <c r="N34" s="298" t="s">
        <v>477</v>
      </c>
    </row>
    <row r="35" spans="1:16" ht="27" customHeight="1" x14ac:dyDescent="0.15">
      <c r="A35" s="250"/>
      <c r="B35" s="246"/>
      <c r="C35" s="246"/>
      <c r="D35" s="246"/>
      <c r="E35" s="246"/>
      <c r="F35" s="246"/>
      <c r="G35" s="1163" t="s">
        <v>493</v>
      </c>
      <c r="H35" s="1164"/>
      <c r="I35" s="1164"/>
      <c r="J35" s="1165"/>
      <c r="K35" s="296">
        <v>197878</v>
      </c>
      <c r="L35" s="296">
        <v>17339</v>
      </c>
      <c r="M35" s="297">
        <v>21946</v>
      </c>
      <c r="N35" s="298">
        <v>-21</v>
      </c>
    </row>
    <row r="36" spans="1:16" ht="27" customHeight="1" x14ac:dyDescent="0.15">
      <c r="A36" s="250"/>
      <c r="B36" s="246"/>
      <c r="C36" s="246"/>
      <c r="D36" s="246"/>
      <c r="E36" s="246"/>
      <c r="F36" s="246"/>
      <c r="G36" s="1163" t="s">
        <v>494</v>
      </c>
      <c r="H36" s="1164"/>
      <c r="I36" s="1164"/>
      <c r="J36" s="1165"/>
      <c r="K36" s="296">
        <v>88835</v>
      </c>
      <c r="L36" s="296">
        <v>7784</v>
      </c>
      <c r="M36" s="297">
        <v>3467</v>
      </c>
      <c r="N36" s="298">
        <v>124.5</v>
      </c>
    </row>
    <row r="37" spans="1:16" ht="13.5" customHeight="1" x14ac:dyDescent="0.15">
      <c r="A37" s="250"/>
      <c r="B37" s="246"/>
      <c r="C37" s="246"/>
      <c r="D37" s="246"/>
      <c r="E37" s="246"/>
      <c r="F37" s="246"/>
      <c r="G37" s="1163" t="s">
        <v>495</v>
      </c>
      <c r="H37" s="1164"/>
      <c r="I37" s="1164"/>
      <c r="J37" s="1165"/>
      <c r="K37" s="296">
        <v>79</v>
      </c>
      <c r="L37" s="296">
        <v>7</v>
      </c>
      <c r="M37" s="297">
        <v>1242</v>
      </c>
      <c r="N37" s="298">
        <v>-99.4</v>
      </c>
    </row>
    <row r="38" spans="1:16" ht="27" customHeight="1" x14ac:dyDescent="0.15">
      <c r="A38" s="250"/>
      <c r="B38" s="246"/>
      <c r="C38" s="246"/>
      <c r="D38" s="246"/>
      <c r="E38" s="246"/>
      <c r="F38" s="246"/>
      <c r="G38" s="1166" t="s">
        <v>496</v>
      </c>
      <c r="H38" s="1167"/>
      <c r="I38" s="1167"/>
      <c r="J38" s="1168"/>
      <c r="K38" s="299" t="s">
        <v>477</v>
      </c>
      <c r="L38" s="299" t="s">
        <v>477</v>
      </c>
      <c r="M38" s="300">
        <v>1</v>
      </c>
      <c r="N38" s="301" t="s">
        <v>477</v>
      </c>
      <c r="O38" s="295"/>
    </row>
    <row r="39" spans="1:16" x14ac:dyDescent="0.15">
      <c r="A39" s="250"/>
      <c r="B39" s="246"/>
      <c r="C39" s="246"/>
      <c r="D39" s="246"/>
      <c r="E39" s="246"/>
      <c r="F39" s="246"/>
      <c r="G39" s="1166" t="s">
        <v>497</v>
      </c>
      <c r="H39" s="1167"/>
      <c r="I39" s="1167"/>
      <c r="J39" s="1168"/>
      <c r="K39" s="302">
        <v>-22796</v>
      </c>
      <c r="L39" s="302">
        <v>-1998</v>
      </c>
      <c r="M39" s="303">
        <v>-1780</v>
      </c>
      <c r="N39" s="304">
        <v>12.2</v>
      </c>
      <c r="O39" s="295"/>
    </row>
    <row r="40" spans="1:16" ht="27" customHeight="1" x14ac:dyDescent="0.15">
      <c r="A40" s="250"/>
      <c r="B40" s="246"/>
      <c r="C40" s="246"/>
      <c r="D40" s="246"/>
      <c r="E40" s="246"/>
      <c r="F40" s="246"/>
      <c r="G40" s="1163" t="s">
        <v>498</v>
      </c>
      <c r="H40" s="1164"/>
      <c r="I40" s="1164"/>
      <c r="J40" s="1165"/>
      <c r="K40" s="302">
        <v>-589682</v>
      </c>
      <c r="L40" s="302">
        <v>-51672</v>
      </c>
      <c r="M40" s="303">
        <v>-57269</v>
      </c>
      <c r="N40" s="304">
        <v>-9.8000000000000007</v>
      </c>
      <c r="O40" s="295"/>
    </row>
    <row r="41" spans="1:16" x14ac:dyDescent="0.15">
      <c r="A41" s="250"/>
      <c r="B41" s="246"/>
      <c r="C41" s="246"/>
      <c r="D41" s="246"/>
      <c r="E41" s="246"/>
      <c r="F41" s="246"/>
      <c r="G41" s="1169" t="s">
        <v>279</v>
      </c>
      <c r="H41" s="1170"/>
      <c r="I41" s="1170"/>
      <c r="J41" s="1171"/>
      <c r="K41" s="296">
        <v>427045</v>
      </c>
      <c r="L41" s="302">
        <v>37421</v>
      </c>
      <c r="M41" s="303">
        <v>26530</v>
      </c>
      <c r="N41" s="304">
        <v>41.1</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591693</v>
      </c>
      <c r="J51" s="322">
        <v>49919</v>
      </c>
      <c r="K51" s="323">
        <v>47.4</v>
      </c>
      <c r="L51" s="324">
        <v>66496</v>
      </c>
      <c r="M51" s="325">
        <v>-6.2</v>
      </c>
      <c r="N51" s="326">
        <v>53.6</v>
      </c>
    </row>
    <row r="52" spans="1:14" x14ac:dyDescent="0.15">
      <c r="A52" s="250"/>
      <c r="B52" s="246"/>
      <c r="C52" s="246"/>
      <c r="D52" s="246"/>
      <c r="E52" s="246"/>
      <c r="F52" s="246"/>
      <c r="G52" s="327"/>
      <c r="H52" s="328" t="s">
        <v>509</v>
      </c>
      <c r="I52" s="329">
        <v>236750</v>
      </c>
      <c r="J52" s="330">
        <v>19974</v>
      </c>
      <c r="K52" s="331">
        <v>-6.4</v>
      </c>
      <c r="L52" s="332">
        <v>36530</v>
      </c>
      <c r="M52" s="333">
        <v>-8.4</v>
      </c>
      <c r="N52" s="334">
        <v>2</v>
      </c>
    </row>
    <row r="53" spans="1:14" x14ac:dyDescent="0.15">
      <c r="A53" s="250"/>
      <c r="B53" s="246"/>
      <c r="C53" s="246"/>
      <c r="D53" s="246"/>
      <c r="E53" s="246"/>
      <c r="F53" s="246"/>
      <c r="G53" s="312" t="s">
        <v>510</v>
      </c>
      <c r="H53" s="313"/>
      <c r="I53" s="321">
        <v>714723</v>
      </c>
      <c r="J53" s="322">
        <v>61072</v>
      </c>
      <c r="K53" s="323">
        <v>22.3</v>
      </c>
      <c r="L53" s="324">
        <v>82748</v>
      </c>
      <c r="M53" s="325">
        <v>24.4</v>
      </c>
      <c r="N53" s="326">
        <v>-2.1</v>
      </c>
    </row>
    <row r="54" spans="1:14" x14ac:dyDescent="0.15">
      <c r="A54" s="250"/>
      <c r="B54" s="246"/>
      <c r="C54" s="246"/>
      <c r="D54" s="246"/>
      <c r="E54" s="246"/>
      <c r="F54" s="246"/>
      <c r="G54" s="327"/>
      <c r="H54" s="328" t="s">
        <v>509</v>
      </c>
      <c r="I54" s="329">
        <v>348267</v>
      </c>
      <c r="J54" s="330">
        <v>29759</v>
      </c>
      <c r="K54" s="331">
        <v>49</v>
      </c>
      <c r="L54" s="332">
        <v>44732</v>
      </c>
      <c r="M54" s="333">
        <v>22.5</v>
      </c>
      <c r="N54" s="334">
        <v>26.5</v>
      </c>
    </row>
    <row r="55" spans="1:14" x14ac:dyDescent="0.15">
      <c r="A55" s="250"/>
      <c r="B55" s="246"/>
      <c r="C55" s="246"/>
      <c r="D55" s="246"/>
      <c r="E55" s="246"/>
      <c r="F55" s="246"/>
      <c r="G55" s="312" t="s">
        <v>511</v>
      </c>
      <c r="H55" s="313"/>
      <c r="I55" s="321">
        <v>1254414</v>
      </c>
      <c r="J55" s="322">
        <v>107795</v>
      </c>
      <c r="K55" s="323">
        <v>76.5</v>
      </c>
      <c r="L55" s="324">
        <v>91837</v>
      </c>
      <c r="M55" s="325">
        <v>11</v>
      </c>
      <c r="N55" s="326">
        <v>65.5</v>
      </c>
    </row>
    <row r="56" spans="1:14" x14ac:dyDescent="0.15">
      <c r="A56" s="250"/>
      <c r="B56" s="246"/>
      <c r="C56" s="246"/>
      <c r="D56" s="246"/>
      <c r="E56" s="246"/>
      <c r="F56" s="246"/>
      <c r="G56" s="327"/>
      <c r="H56" s="328" t="s">
        <v>509</v>
      </c>
      <c r="I56" s="329">
        <v>385069</v>
      </c>
      <c r="J56" s="330">
        <v>33090</v>
      </c>
      <c r="K56" s="331">
        <v>11.2</v>
      </c>
      <c r="L56" s="332">
        <v>54439</v>
      </c>
      <c r="M56" s="333">
        <v>21.7</v>
      </c>
      <c r="N56" s="334">
        <v>-10.5</v>
      </c>
    </row>
    <row r="57" spans="1:14" x14ac:dyDescent="0.15">
      <c r="A57" s="250"/>
      <c r="B57" s="246"/>
      <c r="C57" s="246"/>
      <c r="D57" s="246"/>
      <c r="E57" s="246"/>
      <c r="F57" s="246"/>
      <c r="G57" s="312" t="s">
        <v>512</v>
      </c>
      <c r="H57" s="313"/>
      <c r="I57" s="321">
        <v>1348329</v>
      </c>
      <c r="J57" s="322">
        <v>117093</v>
      </c>
      <c r="K57" s="323">
        <v>8.6</v>
      </c>
      <c r="L57" s="324">
        <v>106092</v>
      </c>
      <c r="M57" s="325">
        <v>15.5</v>
      </c>
      <c r="N57" s="326">
        <v>-6.9</v>
      </c>
    </row>
    <row r="58" spans="1:14" x14ac:dyDescent="0.15">
      <c r="A58" s="250"/>
      <c r="B58" s="246"/>
      <c r="C58" s="246"/>
      <c r="D58" s="246"/>
      <c r="E58" s="246"/>
      <c r="F58" s="246"/>
      <c r="G58" s="327"/>
      <c r="H58" s="328" t="s">
        <v>509</v>
      </c>
      <c r="I58" s="329">
        <v>644518</v>
      </c>
      <c r="J58" s="330">
        <v>55972</v>
      </c>
      <c r="K58" s="331">
        <v>69.2</v>
      </c>
      <c r="L58" s="332">
        <v>44299</v>
      </c>
      <c r="M58" s="333">
        <v>-18.600000000000001</v>
      </c>
      <c r="N58" s="334">
        <v>87.8</v>
      </c>
    </row>
    <row r="59" spans="1:14" x14ac:dyDescent="0.15">
      <c r="A59" s="250"/>
      <c r="B59" s="246"/>
      <c r="C59" s="246"/>
      <c r="D59" s="246"/>
      <c r="E59" s="246"/>
      <c r="F59" s="246"/>
      <c r="G59" s="312" t="s">
        <v>513</v>
      </c>
      <c r="H59" s="313"/>
      <c r="I59" s="321">
        <v>454087</v>
      </c>
      <c r="J59" s="322">
        <v>39790</v>
      </c>
      <c r="K59" s="323">
        <v>-66</v>
      </c>
      <c r="L59" s="324">
        <v>78903</v>
      </c>
      <c r="M59" s="325">
        <v>-25.6</v>
      </c>
      <c r="N59" s="326">
        <v>-40.4</v>
      </c>
    </row>
    <row r="60" spans="1:14" x14ac:dyDescent="0.15">
      <c r="A60" s="250"/>
      <c r="B60" s="246"/>
      <c r="C60" s="246"/>
      <c r="D60" s="246"/>
      <c r="E60" s="246"/>
      <c r="F60" s="246"/>
      <c r="G60" s="327"/>
      <c r="H60" s="328" t="s">
        <v>509</v>
      </c>
      <c r="I60" s="335">
        <v>184123</v>
      </c>
      <c r="J60" s="330">
        <v>16134</v>
      </c>
      <c r="K60" s="331">
        <v>-71.2</v>
      </c>
      <c r="L60" s="332">
        <v>49201</v>
      </c>
      <c r="M60" s="333">
        <v>11.1</v>
      </c>
      <c r="N60" s="334">
        <v>-82.3</v>
      </c>
    </row>
    <row r="61" spans="1:14" x14ac:dyDescent="0.15">
      <c r="A61" s="250"/>
      <c r="B61" s="246"/>
      <c r="C61" s="246"/>
      <c r="D61" s="246"/>
      <c r="E61" s="246"/>
      <c r="F61" s="246"/>
      <c r="G61" s="312" t="s">
        <v>514</v>
      </c>
      <c r="H61" s="336"/>
      <c r="I61" s="337">
        <v>872649</v>
      </c>
      <c r="J61" s="338">
        <v>75134</v>
      </c>
      <c r="K61" s="339">
        <v>17.8</v>
      </c>
      <c r="L61" s="340">
        <v>85215</v>
      </c>
      <c r="M61" s="341">
        <v>3.8</v>
      </c>
      <c r="N61" s="326">
        <v>14</v>
      </c>
    </row>
    <row r="62" spans="1:14" x14ac:dyDescent="0.15">
      <c r="A62" s="250"/>
      <c r="B62" s="246"/>
      <c r="C62" s="246"/>
      <c r="D62" s="246"/>
      <c r="E62" s="246"/>
      <c r="F62" s="246"/>
      <c r="G62" s="327"/>
      <c r="H62" s="328" t="s">
        <v>509</v>
      </c>
      <c r="I62" s="329">
        <v>359745</v>
      </c>
      <c r="J62" s="330">
        <v>30986</v>
      </c>
      <c r="K62" s="331">
        <v>10.4</v>
      </c>
      <c r="L62" s="332">
        <v>45840</v>
      </c>
      <c r="M62" s="333">
        <v>5.7</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20.68</v>
      </c>
      <c r="G47" s="12">
        <v>23.19</v>
      </c>
      <c r="H47" s="12">
        <v>18</v>
      </c>
      <c r="I47" s="12">
        <v>14.97</v>
      </c>
      <c r="J47" s="13">
        <v>13.04</v>
      </c>
    </row>
    <row r="48" spans="2:10" ht="57.75" customHeight="1" x14ac:dyDescent="0.15">
      <c r="B48" s="14"/>
      <c r="C48" s="1174" t="s">
        <v>4</v>
      </c>
      <c r="D48" s="1174"/>
      <c r="E48" s="1175"/>
      <c r="F48" s="15">
        <v>5.53</v>
      </c>
      <c r="G48" s="16">
        <v>4.8600000000000003</v>
      </c>
      <c r="H48" s="16">
        <v>4.3099999999999996</v>
      </c>
      <c r="I48" s="16">
        <v>4.29</v>
      </c>
      <c r="J48" s="17">
        <v>4.6100000000000003</v>
      </c>
    </row>
    <row r="49" spans="2:10" ht="57.75" customHeight="1" thickBot="1" x14ac:dyDescent="0.2">
      <c r="B49" s="18"/>
      <c r="C49" s="1176" t="s">
        <v>5</v>
      </c>
      <c r="D49" s="1176"/>
      <c r="E49" s="1177"/>
      <c r="F49" s="19" t="s">
        <v>521</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cp:lastModifiedBy>
  <cp:lastPrinted>2018-05-11T11:30:19Z</cp:lastPrinted>
  <dcterms:created xsi:type="dcterms:W3CDTF">2018-01-24T03:42:23Z</dcterms:created>
  <dcterms:modified xsi:type="dcterms:W3CDTF">2018-11-07T03:56:46Z</dcterms:modified>
  <cp:category/>
</cp:coreProperties>
</file>