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企画財政課\zaisei\⑦ 各種照会\平成３０年度\平成29年度財政状況資料集／20190228照会_20190313回答_20190000再分析\01_回答\"/>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<sst xmlns="http://schemas.openxmlformats.org/spreadsheetml/2006/main" count="1073" uniqueCount="594">
  <si>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</si>
  <si>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</si>
  <si>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</si>
  <si>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</si>
  <si>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</si>
  <si>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</si>
  <si>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</si>
  <si>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</si>
  <si>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</si>
  <si>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</si>
  <si>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</si>
  <si>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</si>
  <si>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</si>
  <si>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</si>
  <si>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</si>
  <si>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</si>
  <si>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</si>
  <si>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</si>
  <si>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</si>
  <si>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</si>
  <si>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</si>
  <si>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</si>
  <si>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</si>
  <si>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</si>
  <si>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</si>
  <si>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</si>
  <si>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</si>
  <si>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</si>
  <si>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</si>
  <si>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</si>
  <si>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</si>
  <si>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</si>
  <si>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</si>
  <si>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</si>
  <si>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</si>
  <si>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</si>
  <si>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</si>
  <si>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</si>
  <si>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</si>
  <si>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</si>
  <si>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</si>
  <si>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</si>
  <si>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</si>
  <si>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</si>
  <si>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</si>
  <si>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</si>
  <si>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</si>
  <si>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</si>
  <si>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</si>
  <si>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</si>
  <si>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</si>
  <si>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</si>
  <si>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</si>
  <si>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</si>
  <si>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</si>
  <si>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</si>
  <si>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</si>
  <si>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</si>
  <si>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</si>
  <si>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</si>
  <si>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</si>
  <si>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</si>
  <si>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</si>
  <si>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</si>
  <si>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</si>
  <si>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</si>
  <si>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</si>
  <si>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</si>
  <si>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</si>
  <si>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</si>
  <si>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</si>
  <si>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</si>
  <si>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</si>
  <si>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</si>
  <si>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</si>
  <si>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</si>
  <si>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</si>
  <si>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</si>
  <si>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</si>
  <si>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</si>
  <si>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</si>
  <si>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</si>
  <si>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</si>
  <si>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</si>
  <si>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</si>
  <si>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</si>
  <si>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</si>
  <si>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</si>
  <si>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</si>
  <si>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</si>
  <si>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</si>
  <si>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</si>
  <si>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</si>
  <si>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</si>
  <si>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</si>
  <si>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</si>
  <si>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</si>
  <si>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</si>
  <si>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</si>
  <si>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</si>
  <si>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</si>
  <si>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</si>
  <si>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</si>
  <si>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</si>
  <si>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</si>
  <si>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</si>
  <si>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</si>
  <si>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</si>
  <si>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</si>
  <si>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</si>
  <si>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</si>
  <si>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</si>
  <si>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</si>
  <si>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</si>
  <si>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</si>
  <si>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</si>
  <si>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</si>
  <si>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</si>
  <si>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</si>
  <si>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</si>
  <si>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</si>
  <si>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</si>
  <si>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</si>
  <si>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</si>
  <si>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</si>
  <si>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</si>
  <si>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</si>
  <si>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</si>
  <si>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</si>
  <si>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</si>
  <si>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</si>
  <si>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</si>
  <si>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</si>
  <si>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</si>
  <si>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</si>
  <si>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</si>
  <si>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</si>
  <si>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</si>
  <si>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</si>
  <si>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</si>
  <si>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</si>
  <si>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</si>
  <si>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</si>
  <si>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</si>
  <si>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</si>
  <si>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</si>
  <si>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</si>
  <si>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</si>
  <si>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</si>
  <si>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</si>
  <si>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</si>
  <si>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</si>
  <si>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</si>
  <si>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</si>
  <si>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</si>
  <si>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</si>
  <si>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</si>
  <si>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</si>
  <si>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</si>
  <si>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</si>
  <si>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</si>
  <si>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</si>
  <si>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</si>
  <si>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</si>
  <si>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</si>
  <si>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</si>
  <si>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</si>
  <si>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</si>
  <si>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</si>
  <si>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</si>
  <si>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</si>
  <si>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</si>
  <si>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</si>
  <si>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</si>
  <si>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</si>
  <si>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</si>
  <si>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</si>
  <si>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</si>
  <si>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</si>
  <si>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</si>
  <si>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</si>
  <si>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</si>
  <si>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</si>
  <si>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</si>
  <si>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</si>
  <si>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</si>
  <si>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</si>
  <si>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</si>
  <si>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</si>
  <si>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</si>
  <si>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</si>
  <si>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</si>
  <si>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</si>
  <si>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</si>
  <si>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</si>
  <si>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</si>
  <si>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</si>
  <si>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</si>
  <si>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</si>
  <si>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</si>
  <si>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</si>
  <si>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</si>
  <si>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</si>
  <si>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</si>
  <si>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</si>
  <si>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</si>
  <si>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</si>
  <si>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</si>
  <si>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</si>
  <si>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</si>
  <si>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</si>
  <si>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</si>
  <si>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宮城県村田町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</si>
  <si>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</si>
  <si>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</si>
  <si>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</si>
  <si>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</si>
  <si>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</si>
  <si>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</si>
  <si>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</si>
  <si>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</si>
  <si>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</si>
  <si>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</si>
  <si>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</si>
  <si>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</si>
  <si>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</si>
  <si>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</si>
  <si>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</si>
  <si>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</si>
  <si>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</si>
  <si>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</si>
  <si>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</si>
  <si>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</si>
  <si>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</si>
  <si>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</si>
  <si>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</si>
  <si>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</si>
  <si>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</si>
  <si>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</si>
  <si>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</si>
  <si>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</si>
  <si>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</si>
  <si>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</si>
  <si>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</si>
  <si>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</si>
  <si>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</si>
  <si>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</si>
  <si>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</si>
  <si>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</si>
  <si>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</si>
  <si>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</si>
  <si>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</si>
  <si>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</si>
  <si>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</si>
  <si>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</si>
  <si>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</si>
  <si>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</si>
  <si>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</si>
  <si>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</si>
  <si>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</si>
  <si>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</si>
  <si>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</si>
  <si>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</si>
  <si>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</si>
  <si>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</si>
  <si>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</si>
  <si>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</si>
  <si>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</si>
  <si>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</si>
  <si>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</si>
  <si>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</si>
  <si>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</si>
  <si>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</si>
  <si>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</si>
  <si>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</si>
  <si>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</si>
  <si>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</si>
  <si>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</si>
  <si>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</si>
  <si>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</si>
  <si>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</si>
  <si>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</si>
  <si>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</si>
  <si>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</si>
  <si>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</si>
  <si>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</si>
  <si>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</si>
  <si>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</si>
  <si>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</si>
  <si>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</si>
  <si>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</si>
  <si>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</si>
  <si>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</si>
  <si>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</si>
  <si>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</si>
  <si>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</si>
  <si>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</si>
  <si>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</si>
  <si>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</si>
  <si>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</si>
  <si>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</si>
  <si>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</si>
  <si>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</si>
  <si>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</si>
  <si>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</si>
  <si>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</si>
  <si>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</si>
  <si>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</si>
  <si>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</si>
  <si>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</si>
  <si>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</si>
  <si>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</si>
  <si>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</si>
  <si>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</si>
  <si>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</si>
  <si>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</si>
  <si>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</si>
  <si>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</si>
  <si>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</si>
  <si>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</si>
  <si>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</si>
  <si>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</si>
  <si>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</si>
  <si>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</si>
  <si>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</si>
  <si>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</si>
  <si>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</si>
  <si>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</si>
  <si>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</si>
  <si>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</si>
  <si>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</si>
  <si>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</si>
  <si>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</si>
  <si>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</si>
  <si>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</si>
  <si>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</si>
  <si>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</si>
  <si>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</si>
  <si>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</si>
  <si>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</si>
  <si>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</si>
  <si>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</si>
  <si>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</si>
  <si>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</si>
  <si>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</si>
  <si>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</si>
  <si>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</si>
  <si>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</si>
  <si>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</si>
  <si>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</si>
  <si>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</si>
  <si>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</si>
  <si>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</si>
  <si>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</si>
  <si>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</si>
  <si>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</si>
  <si>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</si>
  <si>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</si>
  <si>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</si>
  <si>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</si>
  <si>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</si>
  <si>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</si>
  <si>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宮城県村田町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</si>
  <si>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</si>
  <si>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</si>
  <si>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</si>
  <si>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</si>
  <si>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</si>
  <si>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</si>
  <si>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</si>
  <si>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</si>
  <si>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</si>
  <si>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</si>
  <si>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</si>
  <si>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</si>
  <si>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</si>
  <si>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</si>
  <si>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</si>
  <si>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</si>
  <si>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</si>
  <si>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</si>
  <si>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</si>
  <si>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</si>
  <si>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</si>
  <si>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</si>
  <si>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</si>
  <si>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</si>
  <si>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</si>
  <si>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</si>
  <si>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</si>
  <si>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</si>
  <si>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</si>
  <si>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</si>
  <si>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</si>
  <si>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</si>
  <si>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</si>
  <si>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</si>
  <si>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</si>
  <si>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</si>
  <si>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</si>
  <si>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</si>
  <si>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</si>
  <si>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</si>
  <si>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法適用企業</t>
    <phoneticPr fontId="5"/>
  </si>
  <si>
    <t>村田町公共下水道事業特別会計</t>
    <phoneticPr fontId="5"/>
  </si>
  <si>
    <t>法非適用企業</t>
    <phoneticPr fontId="5"/>
  </si>
  <si>
    <t>村田町農業集落排水事業特別会計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</si>
  <si>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</si>
  <si>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</si>
  <si>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</si>
  <si>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</si>
  <si>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</si>
  <si>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</si>
  <si>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</si>
  <si>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</si>
  <si>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</si>
  <si>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</si>
  <si>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</si>
  <si>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</si>
  <si>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</si>
  <si>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</si>
  <si>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</si>
  <si>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</si>
  <si>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</si>
  <si>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</si>
  <si>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</si>
  <si>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</si>
  <si>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</si>
  <si>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</si>
  <si>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</si>
  <si>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</si>
  <si>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</si>
  <si>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</si>
  <si>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</si>
  <si>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</si>
  <si>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</si>
  <si>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</si>
  <si>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</si>
  <si>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</si>
  <si>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</si>
  <si>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</si>
  <si>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</si>
  <si>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</si>
  <si>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</si>
  <si>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</si>
  <si>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</si>
  <si>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</si>
  <si>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</si>
  <si>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</si>
  <si>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</si>
  <si>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</si>
  <si>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</si>
  <si>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</si>
  <si>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</si>
  <si>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</si>
  <si>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</si>
  <si>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</si>
  <si>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</si>
  <si>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</si>
  <si>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</si>
  <si>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</si>
  <si>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村田町公共下水道事業特別会計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</si>
  <si>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</si>
  <si>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</si>
  <si>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村田町上水道事業会計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</si>
  <si>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</si>
  <si>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村田町農業集落排水事業特別会計</t>
    <phoneticPr fontId="5"/>
  </si>
  <si>
    <t>(Ｆ)</t>
    <phoneticPr fontId="5"/>
  </si>
  <si>
    <t>村田町介護保険事業特別会計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</si>
  <si>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</si>
  <si>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</si>
  <si>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</si>
  <si>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</si>
  <si>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</si>
  <si>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</si>
  <si>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</si>
  <si>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</si>
  <si>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</si>
  <si>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</si>
  <si>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</si>
  <si>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</si>
  <si>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</si>
  <si>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</si>
  <si>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</si>
  <si>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</si>
  <si>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</si>
  <si>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</si>
  <si>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</si>
  <si>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</si>
  <si>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</si>
  <si>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</si>
  <si>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</si>
  <si>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</si>
  <si>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</si>
  <si>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</si>
  <si>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</si>
  <si>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</si>
  <si>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</si>
  <si>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</si>
  <si>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</si>
  <si>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</si>
  <si>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</si>
  <si>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</si>
  <si>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</si>
  <si>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</si>
  <si>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</si>
  <si>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</si>
  <si>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</si>
  <si>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</si>
  <si>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</si>
  <si>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</si>
  <si>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</si>
  <si>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</si>
  <si>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</si>
  <si>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</si>
  <si>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</si>
  <si>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</si>
  <si>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</si>
  <si>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</si>
  <si>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</si>
  <si>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</si>
  <si>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</si>
  <si>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</si>
  <si>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</si>
  <si>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</si>
  <si>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</si>
  <si>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</si>
  <si>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</si>
  <si>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</si>
  <si>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</si>
  <si>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</si>
  <si>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</si>
  <si>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</si>
  <si>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</si>
  <si>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</si>
  <si>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</si>
  <si>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</si>
  <si>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</si>
  <si>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</si>
  <si>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</si>
  <si>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</si>
  <si>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</si>
  <si>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</si>
  <si>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</si>
  <si>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</si>
  <si>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</si>
  <si>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</si>
  <si>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</si>
  <si>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</si>
  <si>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</si>
  <si>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</si>
  <si>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</si>
  <si>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</si>
  <si>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</si>
  <si>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1.06</t>
  </si>
  <si>
    <t>▲ 9.56</t>
  </si>
  <si>
    <t>▲ 5.04</t>
  </si>
  <si>
    <t>▲ 4.30</t>
  </si>
  <si>
    <t>▲ 5.85</t>
  </si>
  <si>
    <t>村田町上水道事業会計</t>
  </si>
  <si>
    <t>村田町国民健康保険事業特別会計</t>
  </si>
  <si>
    <t>一般会計</t>
  </si>
  <si>
    <t>村田町工業用水道事業会計</t>
  </si>
  <si>
    <t>村田町介護保険事業特別会計</t>
  </si>
  <si>
    <t>村田町公共下水道事業特別会計</t>
  </si>
  <si>
    <t>村田町農業集落排水事業特別会計</t>
  </si>
  <si>
    <t>村田町後期高齢者医療特別会計</t>
  </si>
  <si>
    <t>その他会計（赤字）</t>
  </si>
  <si>
    <t>その他会計（黒字）</t>
  </si>
  <si>
    <t>地域振興基金</t>
    <rPh sb="0" eb="2">
      <t>チイキ</t>
    </rPh>
    <rPh sb="2" eb="4">
      <t>シンコウ</t>
    </rPh>
    <rPh sb="4" eb="6">
      <t>キキン</t>
    </rPh>
    <phoneticPr fontId="11"/>
  </si>
  <si>
    <t>国際交流基金</t>
    <rPh sb="0" eb="2">
      <t>コクサイ</t>
    </rPh>
    <rPh sb="2" eb="4">
      <t>コウリュウ</t>
    </rPh>
    <rPh sb="4" eb="6">
      <t>キキン</t>
    </rPh>
    <phoneticPr fontId="11"/>
  </si>
  <si>
    <t>公共施設建設等基金</t>
    <rPh sb="0" eb="2">
      <t>コウキョウ</t>
    </rPh>
    <rPh sb="2" eb="4">
      <t>シセツ</t>
    </rPh>
    <rPh sb="4" eb="6">
      <t>ケンセツ</t>
    </rPh>
    <rPh sb="6" eb="7">
      <t>トウ</t>
    </rPh>
    <rPh sb="7" eb="9">
      <t>キキン</t>
    </rPh>
    <phoneticPr fontId="11"/>
  </si>
  <si>
    <t>役場庁舎建設等基金</t>
    <rPh sb="0" eb="2">
      <t>ヤクバ</t>
    </rPh>
    <rPh sb="2" eb="4">
      <t>チョウシャ</t>
    </rPh>
    <rPh sb="4" eb="6">
      <t>ケンセツ</t>
    </rPh>
    <rPh sb="6" eb="7">
      <t>トウ</t>
    </rPh>
    <rPh sb="7" eb="9">
      <t>キキン</t>
    </rPh>
    <phoneticPr fontId="11"/>
  </si>
  <si>
    <t>21世紀の田園文化創造基金</t>
    <rPh sb="2" eb="4">
      <t>セイキ</t>
    </rPh>
    <rPh sb="5" eb="7">
      <t>デンエン</t>
    </rPh>
    <rPh sb="7" eb="9">
      <t>ブンカ</t>
    </rPh>
    <rPh sb="9" eb="11">
      <t>ソウゾウ</t>
    </rPh>
    <rPh sb="11" eb="13">
      <t>キキン</t>
    </rPh>
    <phoneticPr fontId="11"/>
  </si>
  <si>
    <t>村田町ふるさとリフレッシュセンター</t>
    <rPh sb="0" eb="3">
      <t>ムラタマチ</t>
    </rPh>
    <phoneticPr fontId="2"/>
  </si>
  <si>
    <t>まちづくり村田</t>
    <rPh sb="5" eb="7">
      <t>ムラタ</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</si>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</sst>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78903</c:v>
                </c:pt>
                <c:pt idx="4">
                  <c:v>82993</c:v>
                </c:pt>
              </c:numCache>
            </c:numRef>
          </c:val>
          <c:smooth val="0"/>
          <c:extLst>
            <c:ext xmlns:c16="http://schemas.microsoft.com/office/drawing/2014/chart" uri="{C3380CC4-5D6E-409C-BE32-E72D297353CC}">
              <c16:uniqueId val="{00000000-4BC3-43C0-AE47-1D2ADB81F8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61072</c:v>
                </c:pt>
                <c:pt idx="1">
                  <c:v>107795</c:v>
                </c:pt>
                <c:pt idx="2">
                  <c:v>117093</c:v>
                </c:pt>
                <c:pt idx="3">
                  <c:v>39790</c:v>
                </c:pt>
                <c:pt idx="4">
                  <c:v>38158</c:v>
                </c:pt>
              </c:numCache>
            </c:numRef>
          </c:val>
          <c:smooth val="0"/>
          <c:extLst>
            <c:ext xmlns:c16="http://schemas.microsoft.com/office/drawing/2014/chart" uri="{C3380CC4-5D6E-409C-BE32-E72D297353CC}">
              <c16:uniqueId val="{00000001-4BC3-43C0-AE47-1D2ADB81F8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4.8600000000000003</c:v>
                </c:pt>
                <c:pt idx="1">
                  <c:v>4.3099999999999996</c:v>
                </c:pt>
                <c:pt idx="2">
                  <c:v>4.29</c:v>
                </c:pt>
                <c:pt idx="3">
                  <c:v>4.6100000000000003</c:v>
                </c:pt>
                <c:pt idx="4">
                  <c:v>3.22</c:v>
                </c:pt>
              </c:numCache>
            </c:numRef>
          </c:val>
          <c:extLst>
            <c:ext xmlns:c16="http://schemas.microsoft.com/office/drawing/2014/chart" uri="{C3380CC4-5D6E-409C-BE32-E72D297353CC}">
              <c16:uniqueId val="{00000000-783F-4BFE-AD0F-D628314C4A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23.19</c:v>
                </c:pt>
                <c:pt idx="1">
                  <c:v>18</c:v>
                </c:pt>
                <c:pt idx="2">
                  <c:v>14.97</c:v>
                </c:pt>
                <c:pt idx="3">
                  <c:v>13.04</c:v>
                </c:pt>
                <c:pt idx="4">
                  <c:v>11.35</c:v>
                </c:pt>
              </c:numCache>
            </c:numRef>
          </c:val>
          <c:extLst>
            <c:ext xmlns:c16="http://schemas.microsoft.com/office/drawing/2014/chart" uri="{C3380CC4-5D6E-409C-BE32-E72D297353CC}">
              <c16:uniqueId val="{00000001-783F-4BFE-AD0F-D628314C4A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-1.06</c:v>
                </c:pt>
                <c:pt idx="1">
                  <c:v>-9.56</c:v>
                </c:pt>
                <c:pt idx="2">
                  <c:v>-5.04</c:v>
                </c:pt>
                <c:pt idx="3">
                  <c:v>-4.3</c:v>
                </c:pt>
                <c:pt idx="4">
                  <c:v>-5.85</c:v>
                </c:pt>
              </c:numCache>
            </c:numRef>
          </c:val>
          <c:smooth val="0"/>
          <c:extLst>
            <c:ext xmlns:c16="http://schemas.microsoft.com/office/drawing/2014/chart" uri="{C3380CC4-5D6E-409C-BE32-E72D297353CC}">
              <c16:uniqueId val="{00000002-783F-4BFE-AD0F-D628314C4A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F4-4ACA-9E13-BBAA6DB100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F4-4ACA-9E13-BBAA6DB100B6}"/>
            </c:ext>
          </c:extLst>
        </c:ser>
        <c:ser>
          <c:idx val="2"/>
          <c:order val="2"/>
          <c:tx>
            <c:strRef>
              <c:f>データシート!$A$29</c:f>
              <c:strCache>
                <c:ptCount val="1"/>
                <c:pt idx="0">
                  <c:v>村田町後期高齢者医療特別会計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2-3CF4-4ACA-9E13-BBAA6DB100B6}"/>
            </c:ext>
          </c:extLst>
        </c:ser>
        <c:ser>
          <c:idx val="3"/>
          <c:order val="3"/>
          <c:tx>
            <c:strRef>
              <c:f>データシート!$A$30</c:f>
              <c:strCache>
                <c:ptCount val="1"/>
                <c:pt idx="0">
                  <c:v>村田町農業集落排水事業特別会計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0.04</c:v>
                </c:pt>
                <c:pt idx="8">
                  <c:v>#N/A</c:v>
                </c:pt>
                <c:pt idx="9">
                  <c:v>0.05</c:v>
                </c:pt>
              </c:numCache>
            </c:numRef>
          </c:val>
          <c:extLst>
            <c:ext xmlns:c16="http://schemas.microsoft.com/office/drawing/2014/chart" uri="{C3380CC4-5D6E-409C-BE32-E72D297353CC}">
              <c16:uniqueId val="{00000003-3CF4-4ACA-9E13-BBAA6DB100B6}"/>
            </c:ext>
          </c:extLst>
        </c:ser>
        <c:ser>
          <c:idx val="4"/>
          <c:order val="4"/>
          <c:tx>
            <c:strRef>
              <c:f>データシート!$A$31</c:f>
              <c:strCache>
                <c:ptCount val="1"/>
                <c:pt idx="0">
                  <c:v>村田町公共下水道事業特別会計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0.43</c:v>
                </c:pt>
                <c:pt idx="2">
                  <c:v>#N/A</c:v>
                </c:pt>
                <c:pt idx="3">
                  <c:v>0.33</c:v>
                </c:pt>
                <c:pt idx="4">
                  <c:v>#N/A</c:v>
                </c:pt>
                <c:pt idx="5">
                  <c:v>0.37</c:v>
                </c:pt>
                <c:pt idx="6">
                  <c:v>#N/A</c:v>
                </c:pt>
                <c:pt idx="7">
                  <c:v>0.2</c:v>
                </c:pt>
                <c:pt idx="8">
                  <c:v>#N/A</c:v>
                </c:pt>
                <c:pt idx="9">
                  <c:v>0.14000000000000001</c:v>
                </c:pt>
              </c:numCache>
            </c:numRef>
          </c:val>
          <c:extLst>
            <c:ext xmlns:c16="http://schemas.microsoft.com/office/drawing/2014/chart" uri="{C3380CC4-5D6E-409C-BE32-E72D297353CC}">
              <c16:uniqueId val="{00000004-3CF4-4ACA-9E13-BBAA6DB100B6}"/>
            </c:ext>
          </c:extLst>
        </c:ser>
        <c:ser>
          <c:idx val="5"/>
          <c:order val="5"/>
          <c:tx>
            <c:strRef>
              <c:f>データシート!$A$32</c:f>
              <c:strCache>
                <c:ptCount val="1"/>
                <c:pt idx="0">
                  <c:v>村田町介護保険事業特別会計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1.04</c:v>
                </c:pt>
                <c:pt idx="2">
                  <c:v>#N/A</c:v>
                </c:pt>
                <c:pt idx="3">
                  <c:v>0.99</c:v>
                </c:pt>
                <c:pt idx="4">
                  <c:v>#N/A</c:v>
                </c:pt>
                <c:pt idx="5">
                  <c:v>1.1499999999999999</c:v>
                </c:pt>
                <c:pt idx="6">
                  <c:v>#N/A</c:v>
                </c:pt>
                <c:pt idx="7">
                  <c:v>1.48</c:v>
                </c:pt>
                <c:pt idx="8">
                  <c:v>#N/A</c:v>
                </c:pt>
                <c:pt idx="9">
                  <c:v>1.61</c:v>
                </c:pt>
              </c:numCache>
            </c:numRef>
          </c:val>
          <c:extLst>
            <c:ext xmlns:c16="http://schemas.microsoft.com/office/drawing/2014/chart" uri="{C3380CC4-5D6E-409C-BE32-E72D297353CC}">
              <c16:uniqueId val="{00000005-3CF4-4ACA-9E13-BBAA6DB100B6}"/>
            </c:ext>
          </c:extLst>
        </c:ser>
        <c:ser>
          <c:idx val="6"/>
          <c:order val="6"/>
          <c:tx>
            <c:strRef>
              <c:f>データシート!$A$33</c:f>
              <c:strCache>
                <c:ptCount val="1"/>
                <c:pt idx="0">
                  <c:v>村田町工業用水道事業会計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1.95</c:v>
                </c:pt>
                <c:pt idx="2">
                  <c:v>#N/A</c:v>
                </c:pt>
                <c:pt idx="3">
                  <c:v>2.08</c:v>
                </c:pt>
                <c:pt idx="4">
                  <c:v>#N/A</c:v>
                </c:pt>
                <c:pt idx="5">
                  <c:v>2.13</c:v>
                </c:pt>
                <c:pt idx="6">
                  <c:v>#N/A</c:v>
                </c:pt>
                <c:pt idx="7">
                  <c:v>2.25</c:v>
                </c:pt>
                <c:pt idx="8">
                  <c:v>#N/A</c:v>
                </c:pt>
                <c:pt idx="9">
                  <c:v>2.29</c:v>
                </c:pt>
              </c:numCache>
            </c:numRef>
          </c:val>
          <c:extLst>
            <c:ext xmlns:c16="http://schemas.microsoft.com/office/drawing/2014/chart" uri="{C3380CC4-5D6E-409C-BE32-E72D297353CC}">
              <c16:uniqueId val="{00000006-3CF4-4ACA-9E13-BBAA6DB100B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4.8600000000000003</c:v>
                </c:pt>
                <c:pt idx="2">
                  <c:v>#N/A</c:v>
                </c:pt>
                <c:pt idx="3">
                  <c:v>4.3099999999999996</c:v>
                </c:pt>
                <c:pt idx="4">
                  <c:v>#N/A</c:v>
                </c:pt>
                <c:pt idx="5">
                  <c:v>4.29</c:v>
                </c:pt>
                <c:pt idx="6">
                  <c:v>#N/A</c:v>
                </c:pt>
                <c:pt idx="7">
                  <c:v>4.5999999999999996</c:v>
                </c:pt>
                <c:pt idx="8">
                  <c:v>#N/A</c:v>
                </c:pt>
                <c:pt idx="9">
                  <c:v>3.21</c:v>
                </c:pt>
              </c:numCache>
            </c:numRef>
          </c:val>
          <c:extLst>
            <c:ext xmlns:c16="http://schemas.microsoft.com/office/drawing/2014/chart" uri="{C3380CC4-5D6E-409C-BE32-E72D297353CC}">
              <c16:uniqueId val="{00000007-3CF4-4ACA-9E13-BBAA6DB100B6}"/>
            </c:ext>
          </c:extLst>
        </c:ser>
        <c:ser>
          <c:idx val="8"/>
          <c:order val="8"/>
          <c:tx>
            <c:strRef>
              <c:f>データシート!$A$35</c:f>
              <c:strCache>
                <c:ptCount val="1"/>
                <c:pt idx="0">
                  <c:v>村田町国民健康保険事業特別会計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1.34</c:v>
                </c:pt>
                <c:pt idx="2">
                  <c:v>#N/A</c:v>
                </c:pt>
                <c:pt idx="3">
                  <c:v>1.7</c:v>
                </c:pt>
                <c:pt idx="4">
                  <c:v>#N/A</c:v>
                </c:pt>
                <c:pt idx="5">
                  <c:v>0.98</c:v>
                </c:pt>
                <c:pt idx="6">
                  <c:v>#N/A</c:v>
                </c:pt>
                <c:pt idx="7">
                  <c:v>3.48</c:v>
                </c:pt>
                <c:pt idx="8">
                  <c:v>#N/A</c:v>
                </c:pt>
                <c:pt idx="9">
                  <c:v>3.42</c:v>
                </c:pt>
              </c:numCache>
            </c:numRef>
          </c:val>
          <c:extLst>
            <c:ext xmlns:c16="http://schemas.microsoft.com/office/drawing/2014/chart" uri="{C3380CC4-5D6E-409C-BE32-E72D297353CC}">
              <c16:uniqueId val="{00000008-3CF4-4ACA-9E13-BBAA6DB100B6}"/>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c:v>
                </c:pt>
                <c:pt idx="2">
                  <c:v>#N/A</c:v>
                </c:pt>
                <c:pt idx="3">
                  <c:v>11.97</c:v>
                </c:pt>
                <c:pt idx="4">
                  <c:v>#N/A</c:v>
                </c:pt>
                <c:pt idx="5">
                  <c:v>11.94</c:v>
                </c:pt>
                <c:pt idx="6">
                  <c:v>#N/A</c:v>
                </c:pt>
                <c:pt idx="7">
                  <c:v>9.93</c:v>
                </c:pt>
                <c:pt idx="8">
                  <c:v>#N/A</c:v>
                </c:pt>
                <c:pt idx="9">
                  <c:v>12.43</c:v>
                </c:pt>
              </c:numCache>
            </c:numRef>
          </c:val>
          <c:extLst>
            <c:ext xmlns:c16="http://schemas.microsoft.com/office/drawing/2014/chart" uri="{C3380CC4-5D6E-409C-BE32-E72D297353CC}">
              <c16:uniqueId val="{00000009-3CF4-4ACA-9E13-BBAA6DB100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634</c:v>
                </c:pt>
                <c:pt idx="5">
                  <c:v>639</c:v>
                </c:pt>
                <c:pt idx="8">
                  <c:v>597</c:v>
                </c:pt>
                <c:pt idx="11">
                  <c:v>613</c:v>
                </c:pt>
                <c:pt idx="14">
                  <c:v>591</c:v>
                </c:pt>
              </c:numCache>
            </c:numRef>
          </c:val>
          <c:extLst>
            <c:ext xmlns:c16="http://schemas.microsoft.com/office/drawing/2014/chart" uri="{C3380CC4-5D6E-409C-BE32-E72D297353CC}">
              <c16:uniqueId val="{00000000-E931-4367-9BCE-8784CD1673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31-4367-9BCE-8784CD1673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31-4367-9BCE-8784CD1673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82</c:v>
                </c:pt>
                <c:pt idx="6">
                  <c:v>85</c:v>
                </c:pt>
                <c:pt idx="9">
                  <c:v>89</c:v>
                </c:pt>
                <c:pt idx="12">
                  <c:v>77</c:v>
                </c:pt>
              </c:numCache>
            </c:numRef>
          </c:val>
          <c:extLst>
            <c:ext xmlns:c16="http://schemas.microsoft.com/office/drawing/2014/chart" uri="{C3380CC4-5D6E-409C-BE32-E72D297353CC}">
              <c16:uniqueId val="{00000003-E931-4367-9BCE-8784CD1673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209</c:v>
                </c:pt>
                <c:pt idx="3">
                  <c:v>192</c:v>
                </c:pt>
                <c:pt idx="6">
                  <c:v>198</c:v>
                </c:pt>
                <c:pt idx="9">
                  <c:v>198</c:v>
                </c:pt>
                <c:pt idx="12">
                  <c:v>204</c:v>
                </c:pt>
              </c:numCache>
            </c:numRef>
          </c:val>
          <c:extLst>
            <c:ext xmlns:c16="http://schemas.microsoft.com/office/drawing/2014/chart" uri="{C3380CC4-5D6E-409C-BE32-E72D297353CC}">
              <c16:uniqueId val="{00000004-E931-4367-9BCE-8784CD1673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31-4367-9BCE-8784CD1673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31-4367-9BCE-8784CD1673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849</c:v>
                </c:pt>
                <c:pt idx="3">
                  <c:v>811</c:v>
                </c:pt>
                <c:pt idx="6">
                  <c:v>766</c:v>
                </c:pt>
                <c:pt idx="9">
                  <c:v>753</c:v>
                </c:pt>
                <c:pt idx="12">
                  <c:v>724</c:v>
                </c:pt>
              </c:numCache>
            </c:numRef>
          </c:val>
          <c:extLst>
            <c:ext xmlns:c16="http://schemas.microsoft.com/office/drawing/2014/chart" uri="{C3380CC4-5D6E-409C-BE32-E72D297353CC}">
              <c16:uniqueId val="{00000007-E931-4367-9BCE-8784CD1673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498</c:v>
                </c:pt>
                <c:pt idx="2">
                  <c:v>#N/A</c:v>
                </c:pt>
                <c:pt idx="3">
                  <c:v>#N/A</c:v>
                </c:pt>
                <c:pt idx="4">
                  <c:v>446</c:v>
                </c:pt>
                <c:pt idx="5">
                  <c:v>#N/A</c:v>
                </c:pt>
                <c:pt idx="6">
                  <c:v>#N/A</c:v>
                </c:pt>
                <c:pt idx="7">
                  <c:v>452</c:v>
                </c:pt>
                <c:pt idx="8">
                  <c:v>#N/A</c:v>
                </c:pt>
                <c:pt idx="9">
                  <c:v>#N/A</c:v>
                </c:pt>
                <c:pt idx="10">
                  <c:v>427</c:v>
                </c:pt>
                <c:pt idx="11">
                  <c:v>#N/A</c:v>
                </c:pt>
                <c:pt idx="12">
                  <c:v>#N/A</c:v>
                </c:pt>
                <c:pt idx="13">
                  <c:v>414</c:v>
                </c:pt>
                <c:pt idx="14">
                  <c:v>#N/A</c:v>
                </c:pt>
              </c:numCache>
            </c:numRef>
          </c:val>
          <c:smooth val="0"/>
          <c:extLst>
            <c:ext xmlns:c16="http://schemas.microsoft.com/office/drawing/2014/chart" uri="{C3380CC4-5D6E-409C-BE32-E72D297353CC}">
              <c16:uniqueId val="{00000008-E931-4367-9BCE-8784CD1673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6175</c:v>
                </c:pt>
                <c:pt idx="5">
                  <c:v>6113</c:v>
                </c:pt>
                <c:pt idx="8">
                  <c:v>5944</c:v>
                </c:pt>
                <c:pt idx="11">
                  <c:v>5708</c:v>
                </c:pt>
                <c:pt idx="14">
                  <c:v>5449</c:v>
                </c:pt>
              </c:numCache>
            </c:numRef>
          </c:val>
          <c:extLst>
            <c:ext xmlns:c16="http://schemas.microsoft.com/office/drawing/2014/chart" uri="{C3380CC4-5D6E-409C-BE32-E72D297353CC}">
              <c16:uniqueId val="{00000000-06D3-41F6-8EEA-4A91F46C2C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202</c:v>
                </c:pt>
                <c:pt idx="5">
                  <c:v>159</c:v>
                </c:pt>
                <c:pt idx="8">
                  <c:v>143</c:v>
                </c:pt>
                <c:pt idx="11">
                  <c:v>117</c:v>
                </c:pt>
                <c:pt idx="14">
                  <c:v>98</c:v>
                </c:pt>
              </c:numCache>
            </c:numRef>
          </c:val>
          <c:extLst>
            <c:ext xmlns:c16="http://schemas.microsoft.com/office/drawing/2014/chart" uri="{C3380CC4-5D6E-409C-BE32-E72D297353CC}">
              <c16:uniqueId val="{00000001-06D3-41F6-8EEA-4A91F46C2C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1643</c:v>
                </c:pt>
                <c:pt idx="5">
                  <c:v>1202</c:v>
                </c:pt>
                <c:pt idx="8">
                  <c:v>1069</c:v>
                </c:pt>
                <c:pt idx="11">
                  <c:v>963</c:v>
                </c:pt>
                <c:pt idx="14">
                  <c:v>952</c:v>
                </c:pt>
              </c:numCache>
            </c:numRef>
          </c:val>
          <c:extLst>
            <c:ext xmlns:c16="http://schemas.microsoft.com/office/drawing/2014/chart" uri="{C3380CC4-5D6E-409C-BE32-E72D297353CC}">
              <c16:uniqueId val="{00000002-06D3-41F6-8EEA-4A91F46C2C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93</c:v>
                </c:pt>
              </c:numCache>
            </c:numRef>
          </c:val>
          <c:extLst>
            <c:ext xmlns:c16="http://schemas.microsoft.com/office/drawing/2014/chart" uri="{C3380CC4-5D6E-409C-BE32-E72D297353CC}">
              <c16:uniqueId val="{00000003-06D3-41F6-8EEA-4A91F46C2C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D3-41F6-8EEA-4A91F46C2C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D3-41F6-8EEA-4A91F46C2C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1072</c:v>
                </c:pt>
                <c:pt idx="3">
                  <c:v>892</c:v>
                </c:pt>
                <c:pt idx="6">
                  <c:v>871</c:v>
                </c:pt>
                <c:pt idx="9">
                  <c:v>873</c:v>
                </c:pt>
                <c:pt idx="12">
                  <c:v>776</c:v>
                </c:pt>
              </c:numCache>
            </c:numRef>
          </c:val>
          <c:extLst>
            <c:ext xmlns:c16="http://schemas.microsoft.com/office/drawing/2014/chart" uri="{C3380CC4-5D6E-409C-BE32-E72D297353CC}">
              <c16:uniqueId val="{00000006-06D3-41F6-8EEA-4A91F46C2C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1275</c:v>
                </c:pt>
                <c:pt idx="3">
                  <c:v>1239</c:v>
                </c:pt>
                <c:pt idx="6">
                  <c:v>1219</c:v>
                </c:pt>
                <c:pt idx="9">
                  <c:v>1213</c:v>
                </c:pt>
                <c:pt idx="12">
                  <c:v>1159</c:v>
                </c:pt>
              </c:numCache>
            </c:numRef>
          </c:val>
          <c:extLst>
            <c:ext xmlns:c16="http://schemas.microsoft.com/office/drawing/2014/chart" uri="{C3380CC4-5D6E-409C-BE32-E72D297353CC}">
              <c16:uniqueId val="{00000007-06D3-41F6-8EEA-4A91F46C2C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2317</c:v>
                </c:pt>
                <c:pt idx="3">
                  <c:v>2049</c:v>
                </c:pt>
                <c:pt idx="6">
                  <c:v>1895</c:v>
                </c:pt>
                <c:pt idx="9">
                  <c:v>1717</c:v>
                </c:pt>
                <c:pt idx="12">
                  <c:v>1703</c:v>
                </c:pt>
              </c:numCache>
            </c:numRef>
          </c:val>
          <c:extLst>
            <c:ext xmlns:c16="http://schemas.microsoft.com/office/drawing/2014/chart" uri="{C3380CC4-5D6E-409C-BE32-E72D297353CC}">
              <c16:uniqueId val="{00000008-06D3-41F6-8EEA-4A91F46C2C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D3-41F6-8EEA-4A91F46C2C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7457</c:v>
                </c:pt>
                <c:pt idx="3">
                  <c:v>7284</c:v>
                </c:pt>
                <c:pt idx="6">
                  <c:v>7353</c:v>
                </c:pt>
                <c:pt idx="9">
                  <c:v>7029</c:v>
                </c:pt>
                <c:pt idx="12">
                  <c:v>6693</c:v>
                </c:pt>
              </c:numCache>
            </c:numRef>
          </c:val>
          <c:extLst>
            <c:ext xmlns:c16="http://schemas.microsoft.com/office/drawing/2014/chart" uri="{C3380CC4-5D6E-409C-BE32-E72D297353CC}">
              <c16:uniqueId val="{0000000A-06D3-41F6-8EEA-4A91F46C2C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4101</c:v>
                </c:pt>
                <c:pt idx="2">
                  <c:v>#N/A</c:v>
                </c:pt>
                <c:pt idx="3">
                  <c:v>#N/A</c:v>
                </c:pt>
                <c:pt idx="4">
                  <c:v>3990</c:v>
                </c:pt>
                <c:pt idx="5">
                  <c:v>#N/A</c:v>
                </c:pt>
                <c:pt idx="6">
                  <c:v>#N/A</c:v>
                </c:pt>
                <c:pt idx="7">
                  <c:v>4181</c:v>
                </c:pt>
                <c:pt idx="8">
                  <c:v>#N/A</c:v>
                </c:pt>
                <c:pt idx="9">
                  <c:v>#N/A</c:v>
                </c:pt>
                <c:pt idx="10">
                  <c:v>4043</c:v>
                </c:pt>
                <c:pt idx="11">
                  <c:v>#N/A</c:v>
                </c:pt>
                <c:pt idx="12">
                  <c:v>#N/A</c:v>
                </c:pt>
                <c:pt idx="13">
                  <c:v>3925</c:v>
                </c:pt>
                <c:pt idx="14">
                  <c:v>#N/A</c:v>
                </c:pt>
              </c:numCache>
            </c:numRef>
          </c:val>
          <c:smooth val="0"/>
          <c:extLst>
            <c:ext xmlns:c16="http://schemas.microsoft.com/office/drawing/2014/chart" uri="{C3380CC4-5D6E-409C-BE32-E72D297353CC}">
              <c16:uniqueId val="{0000000B-06D3-41F6-8EEA-4A91F46C2C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554</c:v>
                </c:pt>
                <c:pt idx="1">
                  <c:v>476</c:v>
                </c:pt>
                <c:pt idx="2">
                  <c:v>413</c:v>
                </c:pt>
              </c:numCache>
            </c:numRef>
          </c:val>
          <c:extLst>
            <c:ext xmlns:c16="http://schemas.microsoft.com/office/drawing/2014/chart" uri="{C3380CC4-5D6E-409C-BE32-E72D297353CC}">
              <c16:uniqueId val="{00000000-BC72-44B5-8F22-D241575EC5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105</c:v>
                </c:pt>
                <c:pt idx="1">
                  <c:v>106</c:v>
                </c:pt>
                <c:pt idx="2">
                  <c:v>106</c:v>
                </c:pt>
              </c:numCache>
            </c:numRef>
          </c:val>
          <c:extLst>
            <c:ext xmlns:c16="http://schemas.microsoft.com/office/drawing/2014/chart" uri="{C3380CC4-5D6E-409C-BE32-E72D297353CC}">
              <c16:uniqueId val="{00000001-BC72-44B5-8F22-D241575EC5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131</c:v>
                </c:pt>
                <c:pt idx="1">
                  <c:v>135</c:v>
                </c:pt>
                <c:pt idx="2">
                  <c:v>139</c:v>
                </c:pt>
              </c:numCache>
            </c:numRef>
          </c:val>
          <c:extLst>
            <c:ext xmlns:c16="http://schemas.microsoft.com/office/drawing/2014/chart" uri="{C3380CC4-5D6E-409C-BE32-E72D297353CC}">
              <c16:uniqueId val="{00000002-BC72-44B5-8F22-D241575EC5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元利償還金が</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組合等が起こした地方債の元利償還金に対する負担金等が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百万円の減となったことから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3.4%(35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災害復旧費等に係る基準財政需要額が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百万円の増となったものの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事業費補正により基準財政需要額に算入された公債費等が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百万円の減になったことにより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算入公債費等が前年度比</a:t>
          </a:r>
          <a:r>
            <a:rPr kumimoji="1" lang="en-US" altLang="ja-JP" sz="1400">
              <a:latin typeface="ＭＳ ゴシック" pitchFamily="49" charset="-128"/>
              <a:ea typeface="ＭＳ ゴシック" pitchFamily="49" charset="-128"/>
            </a:rPr>
            <a:t>3.6%(22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の減となったため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実質公債費比率の分子は</a:t>
          </a:r>
          <a:r>
            <a:rPr kumimoji="1" lang="en-US" altLang="ja-JP" sz="1400">
              <a:latin typeface="ＭＳ ゴシック" pitchFamily="49" charset="-128"/>
              <a:ea typeface="ＭＳ ゴシック" pitchFamily="49" charset="-128"/>
            </a:rPr>
            <a:t>3.0%(13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a:t>
          </a:r>
          <a:r>
            <a:rPr kumimoji="1" lang="en-US" altLang="ja-JP" sz="14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組合連結実質赤字額負担見込額が皆増となったものの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一般会計等に係る地方債の現在高が新規発行を伴う事業の抑制により前年度比で</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の減となったことに加え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公営企業債等繰入見込額等も減となったことから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将来負担額は前年度比</a:t>
          </a:r>
          <a:r>
            <a:rPr kumimoji="1" lang="en-US" altLang="ja-JP" sz="1400">
              <a:latin typeface="ＭＳ ゴシック" pitchFamily="49" charset="-128"/>
              <a:ea typeface="ＭＳ ゴシック" pitchFamily="49" charset="-128"/>
            </a:rPr>
            <a:t>3.8%(408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財政調整基金の取崩し等により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充当可能財源等は前年度比</a:t>
          </a:r>
          <a:r>
            <a:rPr kumimoji="1" lang="en-US" altLang="ja-JP" sz="1400">
              <a:latin typeface="ＭＳ ゴシック" pitchFamily="49" charset="-128"/>
              <a:ea typeface="ＭＳ ゴシック" pitchFamily="49" charset="-128"/>
            </a:rPr>
            <a:t>4.3%(289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将来負担額も減となったことから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将来負担比率の分子は</a:t>
          </a:r>
          <a:r>
            <a:rPr kumimoji="1" lang="en-US" altLang="ja-JP" sz="1400">
              <a:latin typeface="ＭＳ ゴシック" pitchFamily="49" charset="-128"/>
              <a:ea typeface="ＭＳ ゴシック" pitchFamily="49" charset="-128"/>
            </a:rPr>
            <a:t>2.9%(118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の減となった</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消防施設等の充実を図るため消防施設整備基金に５百万積み立てたものの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歳計剰余金の積立額を町債の償還等の不足財源に充てるための取崩し額が上回ったため財政調整基金が６３百万円の減となったほか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震災復興関連事業の財源に充てるために東日本大震災復興基金を全額取崩したこと等により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基金全体としては５９百万円の減となった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平成２５年度をピークに基金残高が年々減少傾向にあり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町税や地方交付税も同様に今後も減少が見込まれることから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町税等の収納対策強化等による自主財源の確保や事務事業の見直しによる経費圧縮等により財政基盤の強化を図り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基金残高の維持に努める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快適な生活環境の形成等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本格的な高齢化社会の到来に対応した施策の推進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役場庁舎建設等基金：役場庁舎建設及び修繕資金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国際交流基金：国際社会に目を向けた青少年の育成及び友好姉妹都市等との国際交流事業の推進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消防施設整備基金：消防施設等の充実を図るため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５百万積立てたことにより増となった。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消防施設整備基金以外のその他特定目的基金：基金利子の積立てのみであり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基金の増減はない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役場庁舎建設等基金：耐震化が済んでいない本庁舎の立替えに向けた検討状況を踏まえ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公共施設建設等基金：公共施設等総合管理計画を基に今後の施設の維持修繕や改修経費に充てるため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消防施設整備基金：消防施設等の充実を図るため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歳計譲与金９８百万円を積み立てたものの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町債の償還等の不足財源を補うために１６１百万円を取崩したため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財政調整基金は６３百万円の減となった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増加傾向にある大規模災害等に備えるため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財政調整基金の残高は標準財政規模の１０％から２０％の範囲内となるように努める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基金利子の積立てのみであり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基金の増減はない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平成３１年度に地方債償還のピークを迎え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その後は年々減少傾向にあるため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今後の財政状況に応じて基金残高の維持に努める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市町村民税法人税割の減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償却資産の新規取得の減による固定資産税の減に加え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地方消費税交付金も減となったことから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基準財政収入額が減少したものの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単位費用の減に伴う高齢者保健福祉費の減などにより基準財政需要額も減少したことから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財政力指数は前年度比で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依然として類似団体平均と比べて低い水準であることから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引き続き町税等の収納対策強化に取り組み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財政基盤の強化に努める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85196</xdr:rowOff>
    </xdr:to>
    <xdr:cxnSp macro="">
      <xdr:nvCxnSpPr>
        <xdr:cNvPr id="72" name="直線コネクタ 71"/>
        <xdr:cNvCxnSpPr/>
      </xdr:nvCxnSpPr>
      <xdr:spPr>
        <a:xfrm flipV="1">
          <a:off x="4114800" y="74474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95250</xdr:rowOff>
    </xdr:to>
    <xdr:cxnSp macro="">
      <xdr:nvCxnSpPr>
        <xdr:cNvPr id="75" name="直線コネクタ 74"/>
        <xdr:cNvCxnSpPr/>
      </xdr:nvCxnSpPr>
      <xdr:spPr>
        <a:xfrm flipV="1">
          <a:off x="3225800" y="74575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105304</xdr:rowOff>
    </xdr:to>
    <xdr:cxnSp macro="">
      <xdr:nvCxnSpPr>
        <xdr:cNvPr id="78" name="直線コネクタ 77"/>
        <xdr:cNvCxnSpPr/>
      </xdr:nvCxnSpPr>
      <xdr:spPr>
        <a:xfrm flipV="1">
          <a:off x="2336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125413</xdr:rowOff>
    </xdr:to>
    <xdr:cxnSp macro="">
      <xdr:nvCxnSpPr>
        <xdr:cNvPr id="81" name="直線コネクタ 80"/>
        <xdr:cNvCxnSpPr/>
      </xdr:nvCxnSpPr>
      <xdr:spPr>
        <a:xfrm flipV="1">
          <a:off x="1447800" y="74776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91" name="楕円 90"/>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92"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34396</xdr:rowOff>
    </xdr:from>
    <xdr:to>
      <xdr:col>19</xdr:col>
      <xdr:colOff>184150</xdr:colOff>
      <xdr:row>43</xdr:row>
      <xdr:rowOff>135996</xdr:rowOff>
    </xdr:to>
    <xdr:sp macro="" textlink="">
      <xdr:nvSpPr>
        <xdr:cNvPr id="93" name="楕円 92"/>
        <xdr:cNvSpPr/>
      </xdr:nvSpPr>
      <xdr:spPr>
        <a:xfrm>
          <a:off x="4064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120773</xdr:rowOff>
    </xdr:from>
    <xdr:ext cx="736600" cy="259045"/>
    <xdr:sp macro="" textlink="">
      <xdr:nvSpPr>
        <xdr:cNvPr id="94" name="テキスト ボックス 93"/>
        <xdr:cNvSpPr txBox="1"/>
      </xdr:nvSpPr>
      <xdr:spPr>
        <a:xfrm>
          <a:off x="3733800" y="74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5" name="楕円 94"/>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6" name="テキスト ボックス 95"/>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140881</xdr:rowOff>
    </xdr:from>
    <xdr:ext cx="762000" cy="259045"/>
    <xdr:sp macro="" textlink="">
      <xdr:nvSpPr>
        <xdr:cNvPr id="98" name="テキスト ボックス 97"/>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分子である経常的経費に充当した一般財源は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補助費等及び交際費がそれぞれ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物件費及び扶助費がそれぞれ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繰出金が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1.5%(50,959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分母である経常的一般財源も普通交付税等の増により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1.5%(53,432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経常収支比率は前年度と同比率の</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31750</xdr:rowOff>
    </xdr:from>
    <xdr:to>
      <xdr:col>23</xdr:col>
      <xdr:colOff>133350</xdr:colOff>
      <xdr:row>67</xdr:row>
      <xdr:rowOff>31750</xdr:rowOff>
    </xdr:to>
    <xdr:cxnSp macro="">
      <xdr:nvCxnSpPr>
        <xdr:cNvPr id="135" name="直線コネクタ 134"/>
        <xdr:cNvCxnSpPr/>
      </xdr:nvCxnSpPr>
      <xdr:spPr>
        <a:xfrm>
          <a:off x="4114800" y="1151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122767</xdr:rowOff>
    </xdr:from>
    <xdr:to>
      <xdr:col>19</xdr:col>
      <xdr:colOff>133350</xdr:colOff>
      <xdr:row>67</xdr:row>
      <xdr:rowOff>31750</xdr:rowOff>
    </xdr:to>
    <xdr:cxnSp macro="">
      <xdr:nvCxnSpPr>
        <xdr:cNvPr id="138" name="直線コネクタ 137"/>
        <xdr:cNvCxnSpPr/>
      </xdr:nvCxnSpPr>
      <xdr:spPr>
        <a:xfrm>
          <a:off x="3225800" y="114384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66</xdr:row>
      <xdr:rowOff>171027</xdr:rowOff>
    </xdr:to>
    <xdr:cxnSp macro="">
      <xdr:nvCxnSpPr>
        <xdr:cNvPr id="141" name="直線コネクタ 140"/>
        <xdr:cNvCxnSpPr/>
      </xdr:nvCxnSpPr>
      <xdr:spPr>
        <a:xfrm flipV="1">
          <a:off x="2336800" y="114384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66</xdr:row>
      <xdr:rowOff>171027</xdr:rowOff>
    </xdr:to>
    <xdr:cxnSp macro="">
      <xdr:nvCxnSpPr>
        <xdr:cNvPr id="144" name="直線コネクタ 143"/>
        <xdr:cNvCxnSpPr/>
      </xdr:nvCxnSpPr>
      <xdr:spPr>
        <a:xfrm>
          <a:off x="1447800" y="1130977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95673</xdr:rowOff>
    </xdr:from>
    <xdr:to>
      <xdr:col>11</xdr:col>
      <xdr:colOff>82550</xdr:colOff>
      <xdr:row>64</xdr:row>
      <xdr:rowOff>25823</xdr:rowOff>
    </xdr:to>
    <xdr:sp macro="" textlink="">
      <xdr:nvSpPr>
        <xdr:cNvPr id="145" name="フローチャート: 判断 144"/>
        <xdr:cNvSpPr/>
      </xdr:nvSpPr>
      <xdr:spPr>
        <a:xfrm>
          <a:off x="2286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46" name="テキスト ボックス 145"/>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7" name="フローチャート: 判断 146"/>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8" name="テキスト ボックス 14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54" name="楕円 153"/>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124477</xdr:rowOff>
    </xdr:from>
    <xdr:ext cx="762000" cy="259045"/>
    <xdr:sp macro="" textlink="">
      <xdr:nvSpPr>
        <xdr:cNvPr id="155" name="財政構造の弾力性該当値テキスト"/>
        <xdr:cNvSpPr txBox="1"/>
      </xdr:nvSpPr>
      <xdr:spPr>
        <a:xfrm>
          <a:off x="5041900" y="1144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6" name="楕円 155"/>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7" name="テキスト ボックス 156"/>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8" name="楕円 157"/>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9" name="テキスト ボックス 158"/>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120227</xdr:rowOff>
    </xdr:from>
    <xdr:to>
      <xdr:col>11</xdr:col>
      <xdr:colOff>82550</xdr:colOff>
      <xdr:row>67</xdr:row>
      <xdr:rowOff>50377</xdr:rowOff>
    </xdr:to>
    <xdr:sp macro="" textlink="">
      <xdr:nvSpPr>
        <xdr:cNvPr id="160" name="楕円 159"/>
        <xdr:cNvSpPr/>
      </xdr:nvSpPr>
      <xdr:spPr>
        <a:xfrm>
          <a:off x="2286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35154</xdr:rowOff>
    </xdr:from>
    <xdr:ext cx="762000" cy="259045"/>
    <xdr:sp macro="" textlink="">
      <xdr:nvSpPr>
        <xdr:cNvPr id="161" name="テキスト ボックス 160"/>
        <xdr:cNvSpPr txBox="1"/>
      </xdr:nvSpPr>
      <xdr:spPr>
        <a:xfrm>
          <a:off x="1955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2" name="楕円 161"/>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3" name="テキスト ボックス 162"/>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物件費が</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維持補修費が</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3.8%(6,442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類似団体平均を上回る水準であることから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引き続き適正な定員管理による職員人件費の圧縮に加え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公共施設等総合管理計画に基づく施設総量の適正化等により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物件費や維持補修費の削減に努める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19889</xdr:rowOff>
    </xdr:from>
    <xdr:to>
      <xdr:col>23</xdr:col>
      <xdr:colOff>133350</xdr:colOff>
      <xdr:row>82</xdr:row>
      <xdr:rowOff>45797</xdr:rowOff>
    </xdr:to>
    <xdr:cxnSp macro="">
      <xdr:nvCxnSpPr>
        <xdr:cNvPr id="198" name="直線コネクタ 197"/>
        <xdr:cNvCxnSpPr/>
      </xdr:nvCxnSpPr>
      <xdr:spPr>
        <a:xfrm>
          <a:off x="4114800" y="14078789"/>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19889</xdr:rowOff>
    </xdr:from>
    <xdr:to>
      <xdr:col>19</xdr:col>
      <xdr:colOff>133350</xdr:colOff>
      <xdr:row>82</xdr:row>
      <xdr:rowOff>39450</xdr:rowOff>
    </xdr:to>
    <xdr:cxnSp macro="">
      <xdr:nvCxnSpPr>
        <xdr:cNvPr id="201" name="直線コネクタ 200"/>
        <xdr:cNvCxnSpPr/>
      </xdr:nvCxnSpPr>
      <xdr:spPr>
        <a:xfrm flipV="1">
          <a:off x="3225800" y="14078789"/>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18349</xdr:rowOff>
    </xdr:from>
    <xdr:to>
      <xdr:col>15</xdr:col>
      <xdr:colOff>82550</xdr:colOff>
      <xdr:row>82</xdr:row>
      <xdr:rowOff>39450</xdr:rowOff>
    </xdr:to>
    <xdr:cxnSp macro="">
      <xdr:nvCxnSpPr>
        <xdr:cNvPr id="204" name="直線コネクタ 203"/>
        <xdr:cNvCxnSpPr/>
      </xdr:nvCxnSpPr>
      <xdr:spPr>
        <a:xfrm>
          <a:off x="2336800" y="14077249"/>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171134</xdr:rowOff>
    </xdr:from>
    <xdr:to>
      <xdr:col>11</xdr:col>
      <xdr:colOff>31750</xdr:colOff>
      <xdr:row>82</xdr:row>
      <xdr:rowOff>18349</xdr:rowOff>
    </xdr:to>
    <xdr:cxnSp macro="">
      <xdr:nvCxnSpPr>
        <xdr:cNvPr id="207" name="直線コネクタ 206"/>
        <xdr:cNvCxnSpPr/>
      </xdr:nvCxnSpPr>
      <xdr:spPr>
        <a:xfrm>
          <a:off x="1447800" y="14058584"/>
          <a:ext cx="889000" cy="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8" name="フローチャート: 判断 207"/>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9" name="テキスト ボックス 208"/>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10" name="フローチャート: 判断 209"/>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11" name="テキスト ボックス 210"/>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166447</xdr:rowOff>
    </xdr:from>
    <xdr:to>
      <xdr:col>23</xdr:col>
      <xdr:colOff>184150</xdr:colOff>
      <xdr:row>82</xdr:row>
      <xdr:rowOff>96597</xdr:rowOff>
    </xdr:to>
    <xdr:sp macro="" textlink="">
      <xdr:nvSpPr>
        <xdr:cNvPr id="217" name="楕円 216"/>
        <xdr:cNvSpPr/>
      </xdr:nvSpPr>
      <xdr:spPr>
        <a:xfrm>
          <a:off x="4902200" y="140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138524</xdr:rowOff>
    </xdr:from>
    <xdr:ext cx="762000" cy="259045"/>
    <xdr:sp macro="" textlink="">
      <xdr:nvSpPr>
        <xdr:cNvPr id="218" name="人件費・物件費等の状況該当値テキスト"/>
        <xdr:cNvSpPr txBox="1"/>
      </xdr:nvSpPr>
      <xdr:spPr>
        <a:xfrm>
          <a:off x="5041900" y="1402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140539</xdr:rowOff>
    </xdr:from>
    <xdr:to>
      <xdr:col>19</xdr:col>
      <xdr:colOff>184150</xdr:colOff>
      <xdr:row>82</xdr:row>
      <xdr:rowOff>70689</xdr:rowOff>
    </xdr:to>
    <xdr:sp macro="" textlink="">
      <xdr:nvSpPr>
        <xdr:cNvPr id="219" name="楕円 218"/>
        <xdr:cNvSpPr/>
      </xdr:nvSpPr>
      <xdr:spPr>
        <a:xfrm>
          <a:off x="4064000" y="14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80866</xdr:rowOff>
    </xdr:from>
    <xdr:ext cx="736600" cy="259045"/>
    <xdr:sp macro="" textlink="">
      <xdr:nvSpPr>
        <xdr:cNvPr id="220" name="テキスト ボックス 219"/>
        <xdr:cNvSpPr txBox="1"/>
      </xdr:nvSpPr>
      <xdr:spPr>
        <a:xfrm>
          <a:off x="3733800" y="13796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160100</xdr:rowOff>
    </xdr:from>
    <xdr:to>
      <xdr:col>15</xdr:col>
      <xdr:colOff>133350</xdr:colOff>
      <xdr:row>82</xdr:row>
      <xdr:rowOff>90250</xdr:rowOff>
    </xdr:to>
    <xdr:sp macro="" textlink="">
      <xdr:nvSpPr>
        <xdr:cNvPr id="221" name="楕円 220"/>
        <xdr:cNvSpPr/>
      </xdr:nvSpPr>
      <xdr:spPr>
        <a:xfrm>
          <a:off x="3175000" y="140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100427</xdr:rowOff>
    </xdr:from>
    <xdr:ext cx="762000" cy="259045"/>
    <xdr:sp macro="" textlink="">
      <xdr:nvSpPr>
        <xdr:cNvPr id="222" name="テキスト ボックス 221"/>
        <xdr:cNvSpPr txBox="1"/>
      </xdr:nvSpPr>
      <xdr:spPr>
        <a:xfrm>
          <a:off x="2844800" y="1381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138999</xdr:rowOff>
    </xdr:from>
    <xdr:to>
      <xdr:col>11</xdr:col>
      <xdr:colOff>82550</xdr:colOff>
      <xdr:row>82</xdr:row>
      <xdr:rowOff>69149</xdr:rowOff>
    </xdr:to>
    <xdr:sp macro="" textlink="">
      <xdr:nvSpPr>
        <xdr:cNvPr id="223" name="楕円 222"/>
        <xdr:cNvSpPr/>
      </xdr:nvSpPr>
      <xdr:spPr>
        <a:xfrm>
          <a:off x="2286000" y="140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53926</xdr:rowOff>
    </xdr:from>
    <xdr:ext cx="762000" cy="259045"/>
    <xdr:sp macro="" textlink="">
      <xdr:nvSpPr>
        <xdr:cNvPr id="224" name="テキスト ボックス 223"/>
        <xdr:cNvSpPr txBox="1"/>
      </xdr:nvSpPr>
      <xdr:spPr>
        <a:xfrm>
          <a:off x="1955800" y="1411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120334</xdr:rowOff>
    </xdr:from>
    <xdr:to>
      <xdr:col>7</xdr:col>
      <xdr:colOff>31750</xdr:colOff>
      <xdr:row>82</xdr:row>
      <xdr:rowOff>50484</xdr:rowOff>
    </xdr:to>
    <xdr:sp macro="" textlink="">
      <xdr:nvSpPr>
        <xdr:cNvPr id="225" name="楕円 224"/>
        <xdr:cNvSpPr/>
      </xdr:nvSpPr>
      <xdr:spPr>
        <a:xfrm>
          <a:off x="1397000" y="140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35261</xdr:rowOff>
    </xdr:from>
    <xdr:ext cx="762000" cy="259045"/>
    <xdr:sp macro="" textlink="">
      <xdr:nvSpPr>
        <xdr:cNvPr id="226" name="テキスト ボックス 225"/>
        <xdr:cNvSpPr txBox="1"/>
      </xdr:nvSpPr>
      <xdr:spPr>
        <a:xfrm>
          <a:off x="1066800" y="1409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前年度と同指数となったものの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依然として類似団体平均と比べて低い水準にあることから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引き続き給与の適正化に努める</a:t>
          </a:r>
          <a:r>
            <a:rPr kumimoji="1" lang="en-US" altLang="ja-JP"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60" name="直線コネクタ 259"/>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42334</xdr:rowOff>
    </xdr:to>
    <xdr:cxnSp macro="">
      <xdr:nvCxnSpPr>
        <xdr:cNvPr id="263" name="直線コネクタ 262"/>
        <xdr:cNvCxnSpPr/>
      </xdr:nvCxnSpPr>
      <xdr:spPr>
        <a:xfrm>
          <a:off x="15290800" y="143905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15522</xdr:rowOff>
    </xdr:to>
    <xdr:cxnSp macro="">
      <xdr:nvCxnSpPr>
        <xdr:cNvPr id="266" name="直線コネクタ 265"/>
        <xdr:cNvCxnSpPr/>
      </xdr:nvCxnSpPr>
      <xdr:spPr>
        <a:xfrm flipV="1">
          <a:off x="14401800" y="1439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42334</xdr:rowOff>
    </xdr:to>
    <xdr:cxnSp macro="">
      <xdr:nvCxnSpPr>
        <xdr:cNvPr id="269" name="直線コネクタ 268"/>
        <xdr:cNvCxnSpPr/>
      </xdr:nvCxnSpPr>
      <xdr:spPr>
        <a:xfrm flipV="1">
          <a:off x="13512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70" name="フローチャート: 判断 269"/>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1" name="テキスト ボックス 270"/>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9" name="楕円 278"/>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0"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1" name="楕円 280"/>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2" name="テキスト ボックス 281"/>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3" name="楕円 282"/>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4" name="テキスト ボックス 283"/>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5" name="楕円 284"/>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6" name="テキスト ボックス 285"/>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7" name="楕円 286"/>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8" name="テキスト ボックス 287"/>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職員数は前年度比で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人の減となったものの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同様に人口も前年度比で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人の減となったことから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人口千人当たり職員数は前年度比で</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ポイント上昇した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依然として類似団体平均を上回る水準にあり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今後も人口は減少傾向にあることから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引き続き適正な定員管理に努める</a:t>
          </a:r>
          <a:r>
            <a:rPr kumimoji="1" lang="en-US" altLang="ja-JP"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職員数は前年度数値を引用</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130641</xdr:rowOff>
    </xdr:from>
    <xdr:to>
      <xdr:col>81</xdr:col>
      <xdr:colOff>44450</xdr:colOff>
      <xdr:row>61</xdr:row>
      <xdr:rowOff>144314</xdr:rowOff>
    </xdr:to>
    <xdr:cxnSp macro="">
      <xdr:nvCxnSpPr>
        <xdr:cNvPr id="323" name="直線コネクタ 322"/>
        <xdr:cNvCxnSpPr/>
      </xdr:nvCxnSpPr>
      <xdr:spPr>
        <a:xfrm>
          <a:off x="16179800" y="10589091"/>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130641</xdr:rowOff>
    </xdr:from>
    <xdr:to>
      <xdr:col>77</xdr:col>
      <xdr:colOff>44450</xdr:colOff>
      <xdr:row>61</xdr:row>
      <xdr:rowOff>136271</xdr:rowOff>
    </xdr:to>
    <xdr:cxnSp macro="">
      <xdr:nvCxnSpPr>
        <xdr:cNvPr id="326" name="直線コネクタ 325"/>
        <xdr:cNvCxnSpPr/>
      </xdr:nvCxnSpPr>
      <xdr:spPr>
        <a:xfrm flipV="1">
          <a:off x="15290800" y="1058909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125010</xdr:rowOff>
    </xdr:from>
    <xdr:to>
      <xdr:col>72</xdr:col>
      <xdr:colOff>203200</xdr:colOff>
      <xdr:row>61</xdr:row>
      <xdr:rowOff>136271</xdr:rowOff>
    </xdr:to>
    <xdr:cxnSp macro="">
      <xdr:nvCxnSpPr>
        <xdr:cNvPr id="329" name="直線コネクタ 328"/>
        <xdr:cNvCxnSpPr/>
      </xdr:nvCxnSpPr>
      <xdr:spPr>
        <a:xfrm>
          <a:off x="14401800" y="1058346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85598</xdr:rowOff>
    </xdr:from>
    <xdr:to>
      <xdr:col>68</xdr:col>
      <xdr:colOff>152400</xdr:colOff>
      <xdr:row>61</xdr:row>
      <xdr:rowOff>125010</xdr:rowOff>
    </xdr:to>
    <xdr:cxnSp macro="">
      <xdr:nvCxnSpPr>
        <xdr:cNvPr id="332" name="直線コネクタ 331"/>
        <xdr:cNvCxnSpPr/>
      </xdr:nvCxnSpPr>
      <xdr:spPr>
        <a:xfrm>
          <a:off x="13512800" y="1054404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93514</xdr:rowOff>
    </xdr:from>
    <xdr:to>
      <xdr:col>81</xdr:col>
      <xdr:colOff>95250</xdr:colOff>
      <xdr:row>62</xdr:row>
      <xdr:rowOff>23664</xdr:rowOff>
    </xdr:to>
    <xdr:sp macro="" textlink="">
      <xdr:nvSpPr>
        <xdr:cNvPr id="342" name="楕円 341"/>
        <xdr:cNvSpPr/>
      </xdr:nvSpPr>
      <xdr:spPr>
        <a:xfrm>
          <a:off x="16967200" y="105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65591</xdr:rowOff>
    </xdr:from>
    <xdr:ext cx="762000" cy="259045"/>
    <xdr:sp macro="" textlink="">
      <xdr:nvSpPr>
        <xdr:cNvPr id="343" name="定員管理の状況該当値テキスト"/>
        <xdr:cNvSpPr txBox="1"/>
      </xdr:nvSpPr>
      <xdr:spPr>
        <a:xfrm>
          <a:off x="17106900" y="1052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79841</xdr:rowOff>
    </xdr:from>
    <xdr:to>
      <xdr:col>77</xdr:col>
      <xdr:colOff>95250</xdr:colOff>
      <xdr:row>62</xdr:row>
      <xdr:rowOff>9991</xdr:rowOff>
    </xdr:to>
    <xdr:sp macro="" textlink="">
      <xdr:nvSpPr>
        <xdr:cNvPr id="344" name="楕円 343"/>
        <xdr:cNvSpPr/>
      </xdr:nvSpPr>
      <xdr:spPr>
        <a:xfrm>
          <a:off x="16129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166218</xdr:rowOff>
    </xdr:from>
    <xdr:ext cx="736600" cy="259045"/>
    <xdr:sp macro="" textlink="">
      <xdr:nvSpPr>
        <xdr:cNvPr id="345" name="テキスト ボックス 344"/>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85471</xdr:rowOff>
    </xdr:from>
    <xdr:to>
      <xdr:col>73</xdr:col>
      <xdr:colOff>44450</xdr:colOff>
      <xdr:row>62</xdr:row>
      <xdr:rowOff>15621</xdr:rowOff>
    </xdr:to>
    <xdr:sp macro="" textlink="">
      <xdr:nvSpPr>
        <xdr:cNvPr id="346" name="楕円 345"/>
        <xdr:cNvSpPr/>
      </xdr:nvSpPr>
      <xdr:spPr>
        <a:xfrm>
          <a:off x="15240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xdr:rowOff>
    </xdr:from>
    <xdr:ext cx="762000" cy="259045"/>
    <xdr:sp macro="" textlink="">
      <xdr:nvSpPr>
        <xdr:cNvPr id="347" name="テキスト ボックス 346"/>
        <xdr:cNvSpPr txBox="1"/>
      </xdr:nvSpPr>
      <xdr:spPr>
        <a:xfrm>
          <a:off x="14909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74210</xdr:rowOff>
    </xdr:from>
    <xdr:to>
      <xdr:col>68</xdr:col>
      <xdr:colOff>203200</xdr:colOff>
      <xdr:row>62</xdr:row>
      <xdr:rowOff>4360</xdr:rowOff>
    </xdr:to>
    <xdr:sp macro="" textlink="">
      <xdr:nvSpPr>
        <xdr:cNvPr id="348" name="楕円 347"/>
        <xdr:cNvSpPr/>
      </xdr:nvSpPr>
      <xdr:spPr>
        <a:xfrm>
          <a:off x="14351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160587</xdr:rowOff>
    </xdr:from>
    <xdr:ext cx="762000" cy="259045"/>
    <xdr:sp macro="" textlink="">
      <xdr:nvSpPr>
        <xdr:cNvPr id="349" name="テキスト ボックス 348"/>
        <xdr:cNvSpPr txBox="1"/>
      </xdr:nvSpPr>
      <xdr:spPr>
        <a:xfrm>
          <a:off x="14020800" y="1061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50" name="楕円 349"/>
        <xdr:cNvSpPr/>
      </xdr:nvSpPr>
      <xdr:spPr>
        <a:xfrm>
          <a:off x="13462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121175</xdr:rowOff>
    </xdr:from>
    <xdr:ext cx="762000" cy="259045"/>
    <xdr:sp macro="" textlink="">
      <xdr:nvSpPr>
        <xdr:cNvPr id="351" name="テキスト ボックス 350"/>
        <xdr:cNvSpPr txBox="1"/>
      </xdr:nvSpPr>
      <xdr:spPr>
        <a:xfrm>
          <a:off x="13131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算定の分母となる標準財政規模は前年度比</a:t>
          </a:r>
          <a:r>
            <a:rPr kumimoji="1" lang="en-US" altLang="ja-JP" sz="1300">
              <a:latin typeface="ＭＳ Ｐゴシック" panose="020B0600070205080204" pitchFamily="50" charset="-128"/>
              <a:ea typeface="ＭＳ Ｐゴシック" panose="020B0600070205080204" pitchFamily="50" charset="-128"/>
            </a:rPr>
            <a:t>0.4%(13,527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分子となる元利償還金が前年度比</a:t>
          </a:r>
          <a:r>
            <a:rPr kumimoji="1" lang="en-US" altLang="ja-JP" sz="1300">
              <a:latin typeface="ＭＳ Ｐゴシック" panose="020B0600070205080204" pitchFamily="50" charset="-128"/>
              <a:ea typeface="ＭＳ Ｐゴシック" panose="020B0600070205080204" pitchFamily="50" charset="-128"/>
            </a:rPr>
            <a:t>3.8%(28,919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一部事務組合等に係る準元利償還金が前年度比</a:t>
          </a:r>
          <a:r>
            <a:rPr kumimoji="1" lang="en-US" altLang="ja-JP" sz="1300">
              <a:latin typeface="ＭＳ Ｐゴシック" panose="020B0600070205080204" pitchFamily="50" charset="-128"/>
              <a:ea typeface="ＭＳ Ｐゴシック" panose="020B0600070205080204" pitchFamily="50" charset="-128"/>
            </a:rPr>
            <a:t>12.9%(11,485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実質公債費比率は前年度比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単年度で</a:t>
          </a:r>
          <a:r>
            <a:rPr kumimoji="1" lang="en-US" altLang="ja-JP" sz="1300">
              <a:latin typeface="ＭＳ Ｐゴシック" panose="020B0600070205080204" pitchFamily="50" charset="-128"/>
              <a:ea typeface="ＭＳ Ｐゴシック" panose="020B0600070205080204" pitchFamily="50" charset="-128"/>
            </a:rPr>
            <a:t>0.44%)</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133955</xdr:rowOff>
    </xdr:from>
    <xdr:to>
      <xdr:col>81</xdr:col>
      <xdr:colOff>44450</xdr:colOff>
      <xdr:row>43</xdr:row>
      <xdr:rowOff>129722</xdr:rowOff>
    </xdr:to>
    <xdr:cxnSp macro="">
      <xdr:nvCxnSpPr>
        <xdr:cNvPr id="383" name="直線コネクタ 382"/>
        <xdr:cNvCxnSpPr/>
      </xdr:nvCxnSpPr>
      <xdr:spPr>
        <a:xfrm flipV="1">
          <a:off x="17018000" y="61347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101799</xdr:rowOff>
    </xdr:from>
    <xdr:ext cx="762000" cy="259045"/>
    <xdr:sp macro="" textlink="">
      <xdr:nvSpPr>
        <xdr:cNvPr id="384"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129722</xdr:rowOff>
    </xdr:from>
    <xdr:to>
      <xdr:col>81</xdr:col>
      <xdr:colOff>133350</xdr:colOff>
      <xdr:row>43</xdr:row>
      <xdr:rowOff>129722</xdr:rowOff>
    </xdr:to>
    <xdr:cxnSp macro="">
      <xdr:nvCxnSpPr>
        <xdr:cNvPr id="385" name="直線コネクタ 384"/>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48882</xdr:rowOff>
    </xdr:from>
    <xdr:ext cx="762000" cy="259045"/>
    <xdr:sp macro="" textlink="">
      <xdr:nvSpPr>
        <xdr:cNvPr id="386" name="公債費負担の状況最大値テキスト"/>
        <xdr:cNvSpPr txBox="1"/>
      </xdr:nvSpPr>
      <xdr:spPr>
        <a:xfrm>
          <a:off x="17106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133955</xdr:rowOff>
    </xdr:from>
    <xdr:to>
      <xdr:col>81</xdr:col>
      <xdr:colOff>133350</xdr:colOff>
      <xdr:row>35</xdr:row>
      <xdr:rowOff>133955</xdr:rowOff>
    </xdr:to>
    <xdr:cxnSp macro="">
      <xdr:nvCxnSpPr>
        <xdr:cNvPr id="387" name="直線コネクタ 386"/>
        <xdr:cNvCxnSpPr/>
      </xdr:nvCxnSpPr>
      <xdr:spPr>
        <a:xfrm>
          <a:off x="16929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3326</xdr:rowOff>
    </xdr:from>
    <xdr:to>
      <xdr:col>81</xdr:col>
      <xdr:colOff>44450</xdr:colOff>
      <xdr:row>43</xdr:row>
      <xdr:rowOff>49288</xdr:rowOff>
    </xdr:to>
    <xdr:cxnSp macro="">
      <xdr:nvCxnSpPr>
        <xdr:cNvPr id="388" name="直線コネクタ 387"/>
        <xdr:cNvCxnSpPr/>
      </xdr:nvCxnSpPr>
      <xdr:spPr>
        <a:xfrm flipV="1">
          <a:off x="16179800" y="73756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9"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0" name="フローチャート: 判断 389"/>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106741</xdr:rowOff>
    </xdr:to>
    <xdr:cxnSp macro="">
      <xdr:nvCxnSpPr>
        <xdr:cNvPr id="391" name="直線コネクタ 390"/>
        <xdr:cNvCxnSpPr/>
      </xdr:nvCxnSpPr>
      <xdr:spPr>
        <a:xfrm flipV="1">
          <a:off x="15290800" y="74216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2" name="フローチャート: 判断 391"/>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3" name="テキスト ボックス 392"/>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106741</xdr:rowOff>
    </xdr:from>
    <xdr:to>
      <xdr:col>72</xdr:col>
      <xdr:colOff>203200</xdr:colOff>
      <xdr:row>43</xdr:row>
      <xdr:rowOff>164193</xdr:rowOff>
    </xdr:to>
    <xdr:cxnSp macro="">
      <xdr:nvCxnSpPr>
        <xdr:cNvPr id="394" name="直線コネクタ 393"/>
        <xdr:cNvCxnSpPr/>
      </xdr:nvCxnSpPr>
      <xdr:spPr>
        <a:xfrm flipV="1">
          <a:off x="14401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109765</xdr:rowOff>
    </xdr:from>
    <xdr:to>
      <xdr:col>73</xdr:col>
      <xdr:colOff>44450</xdr:colOff>
      <xdr:row>40</xdr:row>
      <xdr:rowOff>39915</xdr:rowOff>
    </xdr:to>
    <xdr:sp macro="" textlink="">
      <xdr:nvSpPr>
        <xdr:cNvPr id="395" name="フローチャート: 判断 394"/>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396" name="テキスト ボックス 395"/>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73176</xdr:rowOff>
    </xdr:to>
    <xdr:cxnSp macro="">
      <xdr:nvCxnSpPr>
        <xdr:cNvPr id="397" name="直線コネクタ 396"/>
        <xdr:cNvCxnSpPr/>
      </xdr:nvCxnSpPr>
      <xdr:spPr>
        <a:xfrm flipV="1">
          <a:off x="13512800" y="75365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8" name="フローチャート: 判断 397"/>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9" name="テキスト ボックス 398"/>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00" name="フローチャート: 判断 399"/>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01" name="テキスト ボックス 400"/>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123976</xdr:rowOff>
    </xdr:from>
    <xdr:to>
      <xdr:col>81</xdr:col>
      <xdr:colOff>95250</xdr:colOff>
      <xdr:row>43</xdr:row>
      <xdr:rowOff>54126</xdr:rowOff>
    </xdr:to>
    <xdr:sp macro="" textlink="">
      <xdr:nvSpPr>
        <xdr:cNvPr id="407" name="楕円 406"/>
        <xdr:cNvSpPr/>
      </xdr:nvSpPr>
      <xdr:spPr>
        <a:xfrm>
          <a:off x="16967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19853</xdr:rowOff>
    </xdr:from>
    <xdr:ext cx="762000" cy="259045"/>
    <xdr:sp macro="" textlink="">
      <xdr:nvSpPr>
        <xdr:cNvPr id="408" name="公債費負担の状況該当値テキスト"/>
        <xdr:cNvSpPr txBox="1"/>
      </xdr:nvSpPr>
      <xdr:spPr>
        <a:xfrm>
          <a:off x="17106900" y="722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9" name="楕円 408"/>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10" name="テキスト ボックス 409"/>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55941</xdr:rowOff>
    </xdr:from>
    <xdr:to>
      <xdr:col>73</xdr:col>
      <xdr:colOff>44450</xdr:colOff>
      <xdr:row>43</xdr:row>
      <xdr:rowOff>157541</xdr:rowOff>
    </xdr:to>
    <xdr:sp macro="" textlink="">
      <xdr:nvSpPr>
        <xdr:cNvPr id="411" name="楕円 410"/>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142318</xdr:rowOff>
    </xdr:from>
    <xdr:ext cx="762000" cy="259045"/>
    <xdr:sp macro="" textlink="">
      <xdr:nvSpPr>
        <xdr:cNvPr id="412" name="テキスト ボックス 411"/>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13" name="楕円 412"/>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14" name="テキスト ボックス 413"/>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22376</xdr:rowOff>
    </xdr:from>
    <xdr:to>
      <xdr:col>64</xdr:col>
      <xdr:colOff>152400</xdr:colOff>
      <xdr:row>44</xdr:row>
      <xdr:rowOff>123976</xdr:rowOff>
    </xdr:to>
    <xdr:sp macro="" textlink="">
      <xdr:nvSpPr>
        <xdr:cNvPr id="415" name="楕円 414"/>
        <xdr:cNvSpPr/>
      </xdr:nvSpPr>
      <xdr:spPr>
        <a:xfrm>
          <a:off x="13462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108753</xdr:rowOff>
    </xdr:from>
    <xdr:ext cx="762000" cy="259045"/>
    <xdr:sp macro="" textlink="">
      <xdr:nvSpPr>
        <xdr:cNvPr id="416" name="テキスト ボックス 415"/>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算定の分母となる標準財政規模が前年度比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13,527</a:t>
          </a:r>
          <a:r>
            <a:rPr kumimoji="1" lang="ja-JP" altLang="en-US" sz="1300">
              <a:latin typeface="ＭＳ Ｐゴシック" panose="020B0600070205080204" pitchFamily="50" charset="-128"/>
              <a:ea typeface="ＭＳ Ｐゴシック" panose="020B0600070205080204" pitchFamily="50" charset="-128"/>
            </a:rPr>
            <a:t>千円）の減となったことに加え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分子となる将来負担額に算入される組合連結実質赤字額負担見込額の皆増</a:t>
          </a:r>
          <a:r>
            <a:rPr kumimoji="1" lang="en-US" altLang="ja-JP" sz="1300">
              <a:latin typeface="ＭＳ Ｐゴシック" panose="020B0600070205080204" pitchFamily="50" charset="-128"/>
              <a:ea typeface="ＭＳ Ｐゴシック" panose="020B0600070205080204" pitchFamily="50" charset="-128"/>
            </a:rPr>
            <a:t>(92,929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財政調整基金の取崩等により充当可能財源等が前年度比</a:t>
          </a:r>
          <a:r>
            <a:rPr kumimoji="1" lang="en-US" altLang="ja-JP" sz="1300">
              <a:latin typeface="ＭＳ Ｐゴシック" panose="020B0600070205080204" pitchFamily="50" charset="-128"/>
              <a:ea typeface="ＭＳ Ｐゴシック" panose="020B0600070205080204" pitchFamily="50" charset="-128"/>
            </a:rPr>
            <a:t>4.3%(289,134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地方債現在高が前年度比</a:t>
          </a:r>
          <a:r>
            <a:rPr kumimoji="1" lang="en-US" altLang="ja-JP" sz="1300">
              <a:latin typeface="ＭＳ Ｐゴシック" panose="020B0600070205080204" pitchFamily="50" charset="-128"/>
              <a:ea typeface="ＭＳ Ｐゴシック" panose="020B0600070205080204" pitchFamily="50" charset="-128"/>
            </a:rPr>
            <a:t>4.8%(335,507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退職手当負担見込額が前年度比</a:t>
          </a:r>
          <a:r>
            <a:rPr kumimoji="1" lang="en-US" altLang="ja-JP" sz="1300">
              <a:latin typeface="ＭＳ Ｐゴシック" panose="020B0600070205080204" pitchFamily="50" charset="-128"/>
              <a:ea typeface="ＭＳ Ｐゴシック" panose="020B0600070205080204" pitchFamily="50" charset="-128"/>
            </a:rPr>
            <a:t>11.1%(97,230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将来負担比率は前年度比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3" name="直線コネクタ 442"/>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4"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5" name="直線コネクタ 444"/>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86106</xdr:rowOff>
    </xdr:from>
    <xdr:to>
      <xdr:col>81</xdr:col>
      <xdr:colOff>44450</xdr:colOff>
      <xdr:row>21</xdr:row>
      <xdr:rowOff>123749</xdr:rowOff>
    </xdr:to>
    <xdr:cxnSp macro="">
      <xdr:nvCxnSpPr>
        <xdr:cNvPr id="448" name="直線コネクタ 447"/>
        <xdr:cNvCxnSpPr/>
      </xdr:nvCxnSpPr>
      <xdr:spPr>
        <a:xfrm flipV="1">
          <a:off x="16179800" y="3686556"/>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9"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0" name="フローチャート: 判断 449"/>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123749</xdr:rowOff>
    </xdr:from>
    <xdr:to>
      <xdr:col>77</xdr:col>
      <xdr:colOff>44450</xdr:colOff>
      <xdr:row>21</xdr:row>
      <xdr:rowOff>140157</xdr:rowOff>
    </xdr:to>
    <xdr:cxnSp macro="">
      <xdr:nvCxnSpPr>
        <xdr:cNvPr id="451" name="直線コネクタ 450"/>
        <xdr:cNvCxnSpPr/>
      </xdr:nvCxnSpPr>
      <xdr:spPr>
        <a:xfrm flipV="1">
          <a:off x="15290800" y="3724199"/>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2" name="フローチャート: 判断 451"/>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3" name="テキスト ボックス 452"/>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108306</xdr:rowOff>
    </xdr:from>
    <xdr:to>
      <xdr:col>72</xdr:col>
      <xdr:colOff>203200</xdr:colOff>
      <xdr:row>21</xdr:row>
      <xdr:rowOff>140157</xdr:rowOff>
    </xdr:to>
    <xdr:cxnSp macro="">
      <xdr:nvCxnSpPr>
        <xdr:cNvPr id="454" name="直線コネクタ 453"/>
        <xdr:cNvCxnSpPr/>
      </xdr:nvCxnSpPr>
      <xdr:spPr>
        <a:xfrm>
          <a:off x="14401800" y="3708756"/>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5" name="フローチャート: 判断 454"/>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6" name="テキスト ボックス 455"/>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88036</xdr:rowOff>
    </xdr:from>
    <xdr:to>
      <xdr:col>68</xdr:col>
      <xdr:colOff>152400</xdr:colOff>
      <xdr:row>21</xdr:row>
      <xdr:rowOff>108306</xdr:rowOff>
    </xdr:to>
    <xdr:cxnSp macro="">
      <xdr:nvCxnSpPr>
        <xdr:cNvPr id="457" name="直線コネクタ 456"/>
        <xdr:cNvCxnSpPr/>
      </xdr:nvCxnSpPr>
      <xdr:spPr>
        <a:xfrm>
          <a:off x="13512800" y="368848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8" name="フローチャート: 判断 457"/>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9" name="テキスト ボックス 458"/>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60" name="フローチャート: 判断 459"/>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61" name="テキスト ボックス 460"/>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35306</xdr:rowOff>
    </xdr:from>
    <xdr:to>
      <xdr:col>81</xdr:col>
      <xdr:colOff>95250</xdr:colOff>
      <xdr:row>21</xdr:row>
      <xdr:rowOff>136906</xdr:rowOff>
    </xdr:to>
    <xdr:sp macro="" textlink="">
      <xdr:nvSpPr>
        <xdr:cNvPr id="467" name="楕円 466"/>
        <xdr:cNvSpPr/>
      </xdr:nvSpPr>
      <xdr:spPr>
        <a:xfrm>
          <a:off x="16967200" y="36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7383</xdr:rowOff>
    </xdr:from>
    <xdr:ext cx="762000" cy="259045"/>
    <xdr:sp macro="" textlink="">
      <xdr:nvSpPr>
        <xdr:cNvPr id="468" name="将来負担の状況該当値テキスト"/>
        <xdr:cNvSpPr txBox="1"/>
      </xdr:nvSpPr>
      <xdr:spPr>
        <a:xfrm>
          <a:off x="17106900" y="36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72949</xdr:rowOff>
    </xdr:from>
    <xdr:to>
      <xdr:col>77</xdr:col>
      <xdr:colOff>95250</xdr:colOff>
      <xdr:row>22</xdr:row>
      <xdr:rowOff>3099</xdr:rowOff>
    </xdr:to>
    <xdr:sp macro="" textlink="">
      <xdr:nvSpPr>
        <xdr:cNvPr id="469" name="楕円 468"/>
        <xdr:cNvSpPr/>
      </xdr:nvSpPr>
      <xdr:spPr>
        <a:xfrm>
          <a:off x="16129000" y="36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159326</xdr:rowOff>
    </xdr:from>
    <xdr:ext cx="736600" cy="259045"/>
    <xdr:sp macro="" textlink="">
      <xdr:nvSpPr>
        <xdr:cNvPr id="470" name="テキスト ボックス 469"/>
        <xdr:cNvSpPr txBox="1"/>
      </xdr:nvSpPr>
      <xdr:spPr>
        <a:xfrm>
          <a:off x="15798800" y="375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89357</xdr:rowOff>
    </xdr:from>
    <xdr:to>
      <xdr:col>73</xdr:col>
      <xdr:colOff>44450</xdr:colOff>
      <xdr:row>22</xdr:row>
      <xdr:rowOff>19507</xdr:rowOff>
    </xdr:to>
    <xdr:sp macro="" textlink="">
      <xdr:nvSpPr>
        <xdr:cNvPr id="471" name="楕円 470"/>
        <xdr:cNvSpPr/>
      </xdr:nvSpPr>
      <xdr:spPr>
        <a:xfrm>
          <a:off x="15240000" y="36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4284</xdr:rowOff>
    </xdr:from>
    <xdr:ext cx="762000" cy="259045"/>
    <xdr:sp macro="" textlink="">
      <xdr:nvSpPr>
        <xdr:cNvPr id="472" name="テキスト ボックス 471"/>
        <xdr:cNvSpPr txBox="1"/>
      </xdr:nvSpPr>
      <xdr:spPr>
        <a:xfrm>
          <a:off x="14909800" y="37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57506</xdr:rowOff>
    </xdr:from>
    <xdr:to>
      <xdr:col>68</xdr:col>
      <xdr:colOff>203200</xdr:colOff>
      <xdr:row>21</xdr:row>
      <xdr:rowOff>159106</xdr:rowOff>
    </xdr:to>
    <xdr:sp macro="" textlink="">
      <xdr:nvSpPr>
        <xdr:cNvPr id="473" name="楕円 472"/>
        <xdr:cNvSpPr/>
      </xdr:nvSpPr>
      <xdr:spPr>
        <a:xfrm>
          <a:off x="14351000" y="36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143883</xdr:rowOff>
    </xdr:from>
    <xdr:ext cx="762000" cy="259045"/>
    <xdr:sp macro="" textlink="">
      <xdr:nvSpPr>
        <xdr:cNvPr id="474" name="テキスト ボックス 473"/>
        <xdr:cNvSpPr txBox="1"/>
      </xdr:nvSpPr>
      <xdr:spPr>
        <a:xfrm>
          <a:off x="14020800" y="37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37236</xdr:rowOff>
    </xdr:from>
    <xdr:to>
      <xdr:col>64</xdr:col>
      <xdr:colOff>152400</xdr:colOff>
      <xdr:row>21</xdr:row>
      <xdr:rowOff>138836</xdr:rowOff>
    </xdr:to>
    <xdr:sp macro="" textlink="">
      <xdr:nvSpPr>
        <xdr:cNvPr id="475" name="楕円 474"/>
        <xdr:cNvSpPr/>
      </xdr:nvSpPr>
      <xdr:spPr>
        <a:xfrm>
          <a:off x="13462000" y="36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123613</xdr:rowOff>
    </xdr:from>
    <xdr:ext cx="762000" cy="259045"/>
    <xdr:sp macro="" textlink="">
      <xdr:nvSpPr>
        <xdr:cNvPr id="476" name="テキスト ボックス 475"/>
        <xdr:cNvSpPr txBox="1"/>
      </xdr:nvSpPr>
      <xdr:spPr>
        <a:xfrm>
          <a:off x="13131800" y="37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人事院勧告を受けての給与改定があったため前年度比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算定の分母となる経常的一般財源も前年度比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依然として類似団体平均と比べて高い水準にあることから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引き続き適正な定員管理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事務事業の見直しや適正な人員配置等による時間外手当の抑制に努め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改善を図る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40</xdr:row>
      <xdr:rowOff>104140</xdr:rowOff>
    </xdr:to>
    <xdr:cxnSp macro="">
      <xdr:nvCxnSpPr>
        <xdr:cNvPr id="66" name="直線コネクタ 65"/>
        <xdr:cNvCxnSpPr/>
      </xdr:nvCxnSpPr>
      <xdr:spPr>
        <a:xfrm flipV="1">
          <a:off x="3987800" y="6931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40</xdr:row>
      <xdr:rowOff>104140</xdr:rowOff>
    </xdr:to>
    <xdr:cxnSp macro="">
      <xdr:nvCxnSpPr>
        <xdr:cNvPr id="69" name="直線コネクタ 68"/>
        <xdr:cNvCxnSpPr/>
      </xdr:nvCxnSpPr>
      <xdr:spPr>
        <a:xfrm>
          <a:off x="3098800" y="684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39</xdr:row>
      <xdr:rowOff>161290</xdr:rowOff>
    </xdr:to>
    <xdr:cxnSp macro="">
      <xdr:nvCxnSpPr>
        <xdr:cNvPr id="72" name="直線コネクタ 71"/>
        <xdr:cNvCxnSpPr/>
      </xdr:nvCxnSpPr>
      <xdr:spPr>
        <a:xfrm>
          <a:off x="2209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39</xdr:row>
      <xdr:rowOff>138430</xdr:rowOff>
    </xdr:to>
    <xdr:cxnSp macro="">
      <xdr:nvCxnSpPr>
        <xdr:cNvPr id="75" name="直線コネクタ 74"/>
        <xdr:cNvCxnSpPr/>
      </xdr:nvCxnSpPr>
      <xdr:spPr>
        <a:xfrm>
          <a:off x="1320800" y="679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22860</xdr:rowOff>
    </xdr:from>
    <xdr:to>
      <xdr:col>24</xdr:col>
      <xdr:colOff>76200</xdr:colOff>
      <xdr:row>40</xdr:row>
      <xdr:rowOff>124460</xdr:rowOff>
    </xdr:to>
    <xdr:sp macro="" textlink="">
      <xdr:nvSpPr>
        <xdr:cNvPr id="85" name="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7" name="楕円 86"/>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139717</xdr:rowOff>
    </xdr:from>
    <xdr:ext cx="736600" cy="259045"/>
    <xdr:sp macro="" textlink="">
      <xdr:nvSpPr>
        <xdr:cNvPr id="88" name="テキスト ボックス 87"/>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物件費も同様に前年度比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依然として類似団体平均と比べて低い水準にあるものの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年度の導入に向けて検討を進めている自治体クラウド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業務システムの共同利用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の導入による業務の効率化やコスト削減を図るなど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引き続き物件費の抑制に努める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39914</xdr:rowOff>
    </xdr:to>
    <xdr:cxnSp macro="">
      <xdr:nvCxnSpPr>
        <xdr:cNvPr id="129" name="直線コネクタ 128"/>
        <xdr:cNvCxnSpPr/>
      </xdr:nvCxnSpPr>
      <xdr:spPr>
        <a:xfrm>
          <a:off x="15671800" y="2418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39914</xdr:rowOff>
    </xdr:to>
    <xdr:cxnSp macro="">
      <xdr:nvCxnSpPr>
        <xdr:cNvPr id="132" name="直線コネクタ 131"/>
        <xdr:cNvCxnSpPr/>
      </xdr:nvCxnSpPr>
      <xdr:spPr>
        <a:xfrm flipV="1">
          <a:off x="14782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39914</xdr:rowOff>
    </xdr:to>
    <xdr:cxnSp macro="">
      <xdr:nvCxnSpPr>
        <xdr:cNvPr id="135" name="直線コネクタ 134"/>
        <xdr:cNvCxnSpPr/>
      </xdr:nvCxnSpPr>
      <xdr:spPr>
        <a:xfrm>
          <a:off x="13893800" y="236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135164</xdr:rowOff>
    </xdr:to>
    <xdr:cxnSp macro="">
      <xdr:nvCxnSpPr>
        <xdr:cNvPr id="138" name="直線コネクタ 137"/>
        <xdr:cNvCxnSpPr/>
      </xdr:nvCxnSpPr>
      <xdr:spPr>
        <a:xfrm>
          <a:off x="13004800" y="2320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99984</xdr:rowOff>
    </xdr:from>
    <xdr:ext cx="762000" cy="259045"/>
    <xdr:sp macro="" textlink="">
      <xdr:nvSpPr>
        <xdr:cNvPr id="140" name="テキスト ボックス 139"/>
        <xdr:cNvSpPr txBox="1"/>
      </xdr:nvSpPr>
      <xdr:spPr>
        <a:xfrm>
          <a:off x="13512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48" name="楕円 147"/>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49"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0" name="楕円 149"/>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1" name="テキスト ボックス 150"/>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充当した一般財源等は前年度比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依然として類似団体平均と比べて低い水準にあるものの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医療費助成等が増加傾向にあり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今後も扶助費全体で増加が見込まれることから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財政圧迫につながらないよう注視し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引き続き福祉制度の適切な運営に努める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92" name="直線コネクタ 191"/>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94343</xdr:rowOff>
    </xdr:to>
    <xdr:cxnSp macro="">
      <xdr:nvCxnSpPr>
        <xdr:cNvPr id="195" name="直線コネクタ 194"/>
        <xdr:cNvCxnSpPr/>
      </xdr:nvCxnSpPr>
      <xdr:spPr>
        <a:xfrm>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78015</xdr:rowOff>
    </xdr:to>
    <xdr:cxnSp macro="">
      <xdr:nvCxnSpPr>
        <xdr:cNvPr id="198" name="直線コネクタ 197"/>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78015</xdr:rowOff>
    </xdr:to>
    <xdr:cxnSp macro="">
      <xdr:nvCxnSpPr>
        <xdr:cNvPr id="201" name="直線コネクタ 200"/>
        <xdr:cNvCxnSpPr/>
      </xdr:nvCxnSpPr>
      <xdr:spPr>
        <a:xfrm>
          <a:off x="1320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5" name="楕円 214"/>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6" name="テキスト ボックス 215"/>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出資金が一部事務組合等に対する出資金の増により前年度比</a:t>
          </a:r>
          <a:r>
            <a:rPr kumimoji="1" lang="en-US" altLang="ja-JP" sz="1300">
              <a:latin typeface="ＭＳ Ｐゴシック" panose="020B0600070205080204" pitchFamily="50" charset="-128"/>
              <a:ea typeface="ＭＳ Ｐゴシック" panose="020B0600070205080204" pitchFamily="50" charset="-128"/>
            </a:rPr>
            <a:t>456.1%</a:t>
          </a:r>
          <a:r>
            <a:rPr kumimoji="1" lang="ja-JP" altLang="en-US" sz="1300">
              <a:latin typeface="ＭＳ Ｐゴシック" panose="020B0600070205080204" pitchFamily="50" charset="-128"/>
              <a:ea typeface="ＭＳ Ｐゴシック" panose="020B0600070205080204" pitchFamily="50" charset="-128"/>
            </a:rPr>
            <a:t>の増となり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繰出金が特別会計に対する繰出金の増により前年度比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の増となったため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依然として類似団体平均と比べて低い水準にあるものの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年々増加傾向にあることから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公営企業に対する繰出金の抑制を図るなど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適切な財政運営に努める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55</xdr:row>
      <xdr:rowOff>39370</xdr:rowOff>
    </xdr:to>
    <xdr:cxnSp macro="">
      <xdr:nvCxnSpPr>
        <xdr:cNvPr id="253" name="直線コネクタ 252"/>
        <xdr:cNvCxnSpPr/>
      </xdr:nvCxnSpPr>
      <xdr:spPr>
        <a:xfrm>
          <a:off x="15671800" y="93167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58420</xdr:rowOff>
    </xdr:to>
    <xdr:cxnSp macro="">
      <xdr:nvCxnSpPr>
        <xdr:cNvPr id="256" name="直線コネクタ 255"/>
        <xdr:cNvCxnSpPr/>
      </xdr:nvCxnSpPr>
      <xdr:spPr>
        <a:xfrm>
          <a:off x="14782800" y="9263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153670</xdr:rowOff>
    </xdr:from>
    <xdr:to>
      <xdr:col>73</xdr:col>
      <xdr:colOff>180975</xdr:colOff>
      <xdr:row>54</xdr:row>
      <xdr:rowOff>5080</xdr:rowOff>
    </xdr:to>
    <xdr:cxnSp macro="">
      <xdr:nvCxnSpPr>
        <xdr:cNvPr id="259" name="直線コネクタ 258"/>
        <xdr:cNvCxnSpPr/>
      </xdr:nvCxnSpPr>
      <xdr:spPr>
        <a:xfrm>
          <a:off x="13893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130810</xdr:rowOff>
    </xdr:from>
    <xdr:to>
      <xdr:col>69</xdr:col>
      <xdr:colOff>92075</xdr:colOff>
      <xdr:row>53</xdr:row>
      <xdr:rowOff>153670</xdr:rowOff>
    </xdr:to>
    <xdr:cxnSp macro="">
      <xdr:nvCxnSpPr>
        <xdr:cNvPr id="262" name="直線コネクタ 261"/>
        <xdr:cNvCxnSpPr/>
      </xdr:nvCxnSpPr>
      <xdr:spPr>
        <a:xfrm>
          <a:off x="13004800" y="9217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4" name="テキスト ボックス 263"/>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139717</xdr:rowOff>
    </xdr:from>
    <xdr:ext cx="762000" cy="259045"/>
    <xdr:sp macro="" textlink="">
      <xdr:nvSpPr>
        <xdr:cNvPr id="266" name="テキスト ボックス 265"/>
        <xdr:cNvSpPr txBox="1"/>
      </xdr:nvSpPr>
      <xdr:spPr>
        <a:xfrm>
          <a:off x="12623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2" name="楕円 271"/>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3"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xdr:rowOff>
    </xdr:from>
    <xdr:to>
      <xdr:col>78</xdr:col>
      <xdr:colOff>120650</xdr:colOff>
      <xdr:row>54</xdr:row>
      <xdr:rowOff>109220</xdr:rowOff>
    </xdr:to>
    <xdr:sp macro="" textlink="">
      <xdr:nvSpPr>
        <xdr:cNvPr id="274" name="楕円 273"/>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119397</xdr:rowOff>
    </xdr:from>
    <xdr:ext cx="736600" cy="259045"/>
    <xdr:sp macro="" textlink="">
      <xdr:nvSpPr>
        <xdr:cNvPr id="275" name="テキスト ボックス 274"/>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76" name="楕円 275"/>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77" name="テキスト ボックス 276"/>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102870</xdr:rowOff>
    </xdr:from>
    <xdr:to>
      <xdr:col>69</xdr:col>
      <xdr:colOff>142875</xdr:colOff>
      <xdr:row>54</xdr:row>
      <xdr:rowOff>33020</xdr:rowOff>
    </xdr:to>
    <xdr:sp macro="" textlink="">
      <xdr:nvSpPr>
        <xdr:cNvPr id="278" name="楕円 277"/>
        <xdr:cNvSpPr/>
      </xdr:nvSpPr>
      <xdr:spPr>
        <a:xfrm>
          <a:off x="13843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43197</xdr:rowOff>
    </xdr:from>
    <xdr:ext cx="762000" cy="259045"/>
    <xdr:sp macro="" textlink="">
      <xdr:nvSpPr>
        <xdr:cNvPr id="279" name="テキスト ボックス 278"/>
        <xdr:cNvSpPr txBox="1"/>
      </xdr:nvSpPr>
      <xdr:spPr>
        <a:xfrm>
          <a:off x="13512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80" name="楕円 279"/>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20337</xdr:rowOff>
    </xdr:from>
    <xdr:ext cx="762000" cy="259045"/>
    <xdr:sp macro="" textlink="">
      <xdr:nvSpPr>
        <xdr:cNvPr id="281" name="テキスト ボックス 280"/>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一部事務組合等に対する負担金等が減となり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の減となったことに加え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前年度と同様に類似団体平均と比べて低い水準にあるもが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引き続き各種団体等に対する補助金の適正な執行に努める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30661</xdr:rowOff>
    </xdr:from>
    <xdr:to>
      <xdr:col>82</xdr:col>
      <xdr:colOff>107950</xdr:colOff>
      <xdr:row>37</xdr:row>
      <xdr:rowOff>95976</xdr:rowOff>
    </xdr:to>
    <xdr:cxnSp macro="">
      <xdr:nvCxnSpPr>
        <xdr:cNvPr id="315" name="直線コネクタ 314"/>
        <xdr:cNvCxnSpPr/>
      </xdr:nvCxnSpPr>
      <xdr:spPr>
        <a:xfrm flipV="1">
          <a:off x="15671800" y="637431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95976</xdr:rowOff>
    </xdr:from>
    <xdr:to>
      <xdr:col>78</xdr:col>
      <xdr:colOff>69850</xdr:colOff>
      <xdr:row>38</xdr:row>
      <xdr:rowOff>42091</xdr:rowOff>
    </xdr:to>
    <xdr:cxnSp macro="">
      <xdr:nvCxnSpPr>
        <xdr:cNvPr id="318" name="直線コネクタ 317"/>
        <xdr:cNvCxnSpPr/>
      </xdr:nvCxnSpPr>
      <xdr:spPr>
        <a:xfrm flipV="1">
          <a:off x="14782800" y="643962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42091</xdr:rowOff>
    </xdr:from>
    <xdr:to>
      <xdr:col>73</xdr:col>
      <xdr:colOff>180975</xdr:colOff>
      <xdr:row>38</xdr:row>
      <xdr:rowOff>120469</xdr:rowOff>
    </xdr:to>
    <xdr:cxnSp macro="">
      <xdr:nvCxnSpPr>
        <xdr:cNvPr id="321" name="直線コネクタ 320"/>
        <xdr:cNvCxnSpPr/>
      </xdr:nvCxnSpPr>
      <xdr:spPr>
        <a:xfrm flipV="1">
          <a:off x="13893800" y="65571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61685</xdr:rowOff>
    </xdr:from>
    <xdr:to>
      <xdr:col>69</xdr:col>
      <xdr:colOff>92075</xdr:colOff>
      <xdr:row>38</xdr:row>
      <xdr:rowOff>120469</xdr:rowOff>
    </xdr:to>
    <xdr:cxnSp macro="">
      <xdr:nvCxnSpPr>
        <xdr:cNvPr id="324" name="直線コネクタ 323"/>
        <xdr:cNvCxnSpPr/>
      </xdr:nvCxnSpPr>
      <xdr:spPr>
        <a:xfrm>
          <a:off x="13004800" y="65767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5" name="フローチャート: 判断 324"/>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63880</xdr:rowOff>
    </xdr:from>
    <xdr:ext cx="762000" cy="259045"/>
    <xdr:sp macro="" textlink="">
      <xdr:nvSpPr>
        <xdr:cNvPr id="326" name="テキスト ボックス 325"/>
        <xdr:cNvSpPr txBox="1"/>
      </xdr:nvSpPr>
      <xdr:spPr>
        <a:xfrm>
          <a:off x="13512800" y="62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34" name="楕円 333"/>
        <xdr:cNvSpPr/>
      </xdr:nvSpPr>
      <xdr:spPr>
        <a:xfrm>
          <a:off x="16459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167838</xdr:rowOff>
    </xdr:from>
    <xdr:ext cx="762000" cy="259045"/>
    <xdr:sp macro="" textlink="">
      <xdr:nvSpPr>
        <xdr:cNvPr id="335" name="補助費等該当値テキスト"/>
        <xdr:cNvSpPr txBox="1"/>
      </xdr:nvSpPr>
      <xdr:spPr>
        <a:xfrm>
          <a:off x="16598900" y="616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45176</xdr:rowOff>
    </xdr:from>
    <xdr:to>
      <xdr:col>78</xdr:col>
      <xdr:colOff>120650</xdr:colOff>
      <xdr:row>37</xdr:row>
      <xdr:rowOff>146776</xdr:rowOff>
    </xdr:to>
    <xdr:sp macro="" textlink="">
      <xdr:nvSpPr>
        <xdr:cNvPr id="336" name="楕円 335"/>
        <xdr:cNvSpPr/>
      </xdr:nvSpPr>
      <xdr:spPr>
        <a:xfrm>
          <a:off x="15621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156953</xdr:rowOff>
    </xdr:from>
    <xdr:ext cx="736600" cy="259045"/>
    <xdr:sp macro="" textlink="">
      <xdr:nvSpPr>
        <xdr:cNvPr id="337" name="テキスト ボックス 336"/>
        <xdr:cNvSpPr txBox="1"/>
      </xdr:nvSpPr>
      <xdr:spPr>
        <a:xfrm>
          <a:off x="15290800" y="6157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162741</xdr:rowOff>
    </xdr:from>
    <xdr:to>
      <xdr:col>74</xdr:col>
      <xdr:colOff>31750</xdr:colOff>
      <xdr:row>38</xdr:row>
      <xdr:rowOff>92891</xdr:rowOff>
    </xdr:to>
    <xdr:sp macro="" textlink="">
      <xdr:nvSpPr>
        <xdr:cNvPr id="338" name="楕円 337"/>
        <xdr:cNvSpPr/>
      </xdr:nvSpPr>
      <xdr:spPr>
        <a:xfrm>
          <a:off x="14732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77668</xdr:rowOff>
    </xdr:from>
    <xdr:ext cx="762000" cy="259045"/>
    <xdr:sp macro="" textlink="">
      <xdr:nvSpPr>
        <xdr:cNvPr id="339" name="テキスト ボックス 338"/>
        <xdr:cNvSpPr txBox="1"/>
      </xdr:nvSpPr>
      <xdr:spPr>
        <a:xfrm>
          <a:off x="14401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69669</xdr:rowOff>
    </xdr:from>
    <xdr:to>
      <xdr:col>69</xdr:col>
      <xdr:colOff>142875</xdr:colOff>
      <xdr:row>38</xdr:row>
      <xdr:rowOff>171269</xdr:rowOff>
    </xdr:to>
    <xdr:sp macro="" textlink="">
      <xdr:nvSpPr>
        <xdr:cNvPr id="340" name="楕円 339"/>
        <xdr:cNvSpPr/>
      </xdr:nvSpPr>
      <xdr:spPr>
        <a:xfrm>
          <a:off x="13843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156046</xdr:rowOff>
    </xdr:from>
    <xdr:ext cx="762000" cy="259045"/>
    <xdr:sp macro="" textlink="">
      <xdr:nvSpPr>
        <xdr:cNvPr id="341" name="テキスト ボックス 340"/>
        <xdr:cNvSpPr txBox="1"/>
      </xdr:nvSpPr>
      <xdr:spPr>
        <a:xfrm>
          <a:off x="13512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xdr:rowOff>
    </xdr:from>
    <xdr:to>
      <xdr:col>65</xdr:col>
      <xdr:colOff>53975</xdr:colOff>
      <xdr:row>38</xdr:row>
      <xdr:rowOff>112485</xdr:rowOff>
    </xdr:to>
    <xdr:sp macro="" textlink="">
      <xdr:nvSpPr>
        <xdr:cNvPr id="342" name="楕円 341"/>
        <xdr:cNvSpPr/>
      </xdr:nvSpPr>
      <xdr:spPr>
        <a:xfrm>
          <a:off x="12954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97262</xdr:rowOff>
    </xdr:from>
    <xdr:ext cx="762000" cy="259045"/>
    <xdr:sp macro="" textlink="">
      <xdr:nvSpPr>
        <xdr:cNvPr id="343" name="テキスト ボックス 342"/>
        <xdr:cNvSpPr txBox="1"/>
      </xdr:nvSpPr>
      <xdr:spPr>
        <a:xfrm>
          <a:off x="12623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の減となり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算定の分母となる経常的一般財源が前年度比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の増となったことから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償還額は減少傾向にあるものの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依然として類似団体平均と比べて高い水準にあり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今後も厳しい財政運営が見込まれることから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引き続き地方債の新規発行を伴う事業の精査及び抑制に努める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149861</xdr:rowOff>
    </xdr:to>
    <xdr:cxnSp macro="">
      <xdr:nvCxnSpPr>
        <xdr:cNvPr id="373" name="直線コネクタ 372"/>
        <xdr:cNvCxnSpPr/>
      </xdr:nvCxnSpPr>
      <xdr:spPr>
        <a:xfrm flipV="1">
          <a:off x="3987800" y="13477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149861</xdr:rowOff>
    </xdr:to>
    <xdr:cxnSp macro="">
      <xdr:nvCxnSpPr>
        <xdr:cNvPr id="376" name="直線コネクタ 375"/>
        <xdr:cNvCxnSpPr/>
      </xdr:nvCxnSpPr>
      <xdr:spPr>
        <a:xfrm>
          <a:off x="3098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149861</xdr:rowOff>
    </xdr:to>
    <xdr:cxnSp macro="">
      <xdr:nvCxnSpPr>
        <xdr:cNvPr id="379" name="直線コネクタ 378"/>
        <xdr:cNvCxnSpPr/>
      </xdr:nvCxnSpPr>
      <xdr:spPr>
        <a:xfrm flipV="1">
          <a:off x="2209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78</xdr:row>
      <xdr:rowOff>168148</xdr:rowOff>
    </xdr:to>
    <xdr:cxnSp macro="">
      <xdr:nvCxnSpPr>
        <xdr:cNvPr id="382" name="直線コネクタ 381"/>
        <xdr:cNvCxnSpPr/>
      </xdr:nvCxnSpPr>
      <xdr:spPr>
        <a:xfrm flipV="1">
          <a:off x="1320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3" name="フローチャート: 判断 38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4" name="テキスト ボックス 38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フローチャート: 判断 38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6" name="テキスト ボックス 385"/>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2" name="楕円 391"/>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3"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4" name="楕円 393"/>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5" name="テキスト ボックス 394"/>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6" name="楕円 395"/>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7" name="テキスト ボックス 396"/>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8" name="楕円 397"/>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9" name="テキスト ボックス 398"/>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400" name="楕円 399"/>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401" name="テキスト ボックス 400"/>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交際費以外の経常収支比率は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の増となり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依然として類似団体平均と比べて高い水準にあるため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経常収支比率に占める割合が最も大きい人件費の圧縮に努め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今後も引き続き歳入確保及び歳出抑制に努める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46989</xdr:rowOff>
    </xdr:to>
    <xdr:cxnSp macro="">
      <xdr:nvCxnSpPr>
        <xdr:cNvPr id="432" name="直線コネクタ 431"/>
        <xdr:cNvCxnSpPr/>
      </xdr:nvCxnSpPr>
      <xdr:spPr>
        <a:xfrm>
          <a:off x="15671800" y="13202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1270</xdr:rowOff>
    </xdr:to>
    <xdr:cxnSp macro="">
      <xdr:nvCxnSpPr>
        <xdr:cNvPr id="435" name="直線コネクタ 434"/>
        <xdr:cNvCxnSpPr/>
      </xdr:nvCxnSpPr>
      <xdr:spPr>
        <a:xfrm>
          <a:off x="14782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76</xdr:row>
      <xdr:rowOff>159004</xdr:rowOff>
    </xdr:to>
    <xdr:cxnSp macro="">
      <xdr:nvCxnSpPr>
        <xdr:cNvPr id="438" name="直線コネクタ 437"/>
        <xdr:cNvCxnSpPr/>
      </xdr:nvCxnSpPr>
      <xdr:spPr>
        <a:xfrm>
          <a:off x="13893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154432</xdr:rowOff>
    </xdr:to>
    <xdr:cxnSp macro="">
      <xdr:nvCxnSpPr>
        <xdr:cNvPr id="441" name="直線コネクタ 440"/>
        <xdr:cNvCxnSpPr/>
      </xdr:nvCxnSpPr>
      <xdr:spPr>
        <a:xfrm>
          <a:off x="13004800" y="13065761"/>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2" name="フローチャート: 判断 441"/>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43" name="テキスト ボックス 442"/>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5" name="テキスト ボックス 444"/>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1" name="楕円 45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52"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3" name="楕円 452"/>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4" name="テキスト ボックス 45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5" name="楕円 454"/>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56" name="テキスト ボックス 455"/>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7" name="楕円 456"/>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8" name="テキスト ボックス 457"/>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9" name="楕円 458"/>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60" name="テキスト ボックス 459"/>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25098</xdr:rowOff>
    </xdr:from>
    <xdr:to>
      <xdr:col>29</xdr:col>
      <xdr:colOff>127000</xdr:colOff>
      <xdr:row>17</xdr:row>
      <xdr:rowOff>45786</xdr:rowOff>
    </xdr:to>
    <xdr:cxnSp macro="">
      <xdr:nvCxnSpPr>
        <xdr:cNvPr id="50" name="直線コネクタ 49"/>
        <xdr:cNvCxnSpPr/>
      </xdr:nvCxnSpPr>
      <xdr:spPr bwMode="auto">
        <a:xfrm flipV="1">
          <a:off x="5003800" y="2987373"/>
          <a:ext cx="6477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45786</xdr:rowOff>
    </xdr:from>
    <xdr:to>
      <xdr:col>26</xdr:col>
      <xdr:colOff>50800</xdr:colOff>
      <xdr:row>17</xdr:row>
      <xdr:rowOff>57757</xdr:rowOff>
    </xdr:to>
    <xdr:cxnSp macro="">
      <xdr:nvCxnSpPr>
        <xdr:cNvPr id="53" name="直線コネクタ 52"/>
        <xdr:cNvCxnSpPr/>
      </xdr:nvCxnSpPr>
      <xdr:spPr bwMode="auto">
        <a:xfrm flipV="1">
          <a:off x="4305300" y="3008061"/>
          <a:ext cx="698500" cy="1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57727</xdr:rowOff>
    </xdr:from>
    <xdr:to>
      <xdr:col>22</xdr:col>
      <xdr:colOff>114300</xdr:colOff>
      <xdr:row>17</xdr:row>
      <xdr:rowOff>57757</xdr:rowOff>
    </xdr:to>
    <xdr:cxnSp macro="">
      <xdr:nvCxnSpPr>
        <xdr:cNvPr id="56" name="直線コネクタ 55"/>
        <xdr:cNvCxnSpPr/>
      </xdr:nvCxnSpPr>
      <xdr:spPr bwMode="auto">
        <a:xfrm>
          <a:off x="3606800" y="3020002"/>
          <a:ext cx="6985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57727</xdr:rowOff>
    </xdr:from>
    <xdr:to>
      <xdr:col>18</xdr:col>
      <xdr:colOff>177800</xdr:colOff>
      <xdr:row>17</xdr:row>
      <xdr:rowOff>94287</xdr:rowOff>
    </xdr:to>
    <xdr:cxnSp macro="">
      <xdr:nvCxnSpPr>
        <xdr:cNvPr id="59" name="直線コネクタ 58"/>
        <xdr:cNvCxnSpPr/>
      </xdr:nvCxnSpPr>
      <xdr:spPr bwMode="auto">
        <a:xfrm flipV="1">
          <a:off x="2908300" y="3020002"/>
          <a:ext cx="698500" cy="3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145748</xdr:rowOff>
    </xdr:from>
    <xdr:to>
      <xdr:col>29</xdr:col>
      <xdr:colOff>177800</xdr:colOff>
      <xdr:row>17</xdr:row>
      <xdr:rowOff>75898</xdr:rowOff>
    </xdr:to>
    <xdr:sp macro="" textlink="">
      <xdr:nvSpPr>
        <xdr:cNvPr id="69" name="楕円 68"/>
        <xdr:cNvSpPr/>
      </xdr:nvSpPr>
      <xdr:spPr bwMode="auto">
        <a:xfrm>
          <a:off x="56007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162275</xdr:rowOff>
    </xdr:from>
    <xdr:ext cx="762000" cy="259045"/>
    <xdr:sp macro="" textlink="">
      <xdr:nvSpPr>
        <xdr:cNvPr id="70" name="人口1人当たり決算額の推移該当値テキスト130"/>
        <xdr:cNvSpPr txBox="1"/>
      </xdr:nvSpPr>
      <xdr:spPr>
        <a:xfrm>
          <a:off x="5740400" y="278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166436</xdr:rowOff>
    </xdr:from>
    <xdr:to>
      <xdr:col>26</xdr:col>
      <xdr:colOff>101600</xdr:colOff>
      <xdr:row>17</xdr:row>
      <xdr:rowOff>96586</xdr:rowOff>
    </xdr:to>
    <xdr:sp macro="" textlink="">
      <xdr:nvSpPr>
        <xdr:cNvPr id="71" name="楕円 70"/>
        <xdr:cNvSpPr/>
      </xdr:nvSpPr>
      <xdr:spPr bwMode="auto">
        <a:xfrm>
          <a:off x="49530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106763</xdr:rowOff>
    </xdr:from>
    <xdr:ext cx="736600" cy="259045"/>
    <xdr:sp macro="" textlink="">
      <xdr:nvSpPr>
        <xdr:cNvPr id="72" name="テキスト ボックス 71"/>
        <xdr:cNvSpPr txBox="1"/>
      </xdr:nvSpPr>
      <xdr:spPr>
        <a:xfrm>
          <a:off x="4622800" y="272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6957</xdr:rowOff>
    </xdr:from>
    <xdr:to>
      <xdr:col>22</xdr:col>
      <xdr:colOff>165100</xdr:colOff>
      <xdr:row>17</xdr:row>
      <xdr:rowOff>108557</xdr:rowOff>
    </xdr:to>
    <xdr:sp macro="" textlink="">
      <xdr:nvSpPr>
        <xdr:cNvPr id="73" name="楕円 72"/>
        <xdr:cNvSpPr/>
      </xdr:nvSpPr>
      <xdr:spPr bwMode="auto">
        <a:xfrm>
          <a:off x="42545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118734</xdr:rowOff>
    </xdr:from>
    <xdr:ext cx="762000" cy="259045"/>
    <xdr:sp macro="" textlink="">
      <xdr:nvSpPr>
        <xdr:cNvPr id="74" name="テキスト ボックス 73"/>
        <xdr:cNvSpPr txBox="1"/>
      </xdr:nvSpPr>
      <xdr:spPr>
        <a:xfrm>
          <a:off x="3924300" y="273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6927</xdr:rowOff>
    </xdr:from>
    <xdr:to>
      <xdr:col>19</xdr:col>
      <xdr:colOff>38100</xdr:colOff>
      <xdr:row>17</xdr:row>
      <xdr:rowOff>108527</xdr:rowOff>
    </xdr:to>
    <xdr:sp macro="" textlink="">
      <xdr:nvSpPr>
        <xdr:cNvPr id="75" name="楕円 74"/>
        <xdr:cNvSpPr/>
      </xdr:nvSpPr>
      <xdr:spPr bwMode="auto">
        <a:xfrm>
          <a:off x="3556000" y="29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118704</xdr:rowOff>
    </xdr:from>
    <xdr:ext cx="762000" cy="259045"/>
    <xdr:sp macro="" textlink="">
      <xdr:nvSpPr>
        <xdr:cNvPr id="76" name="テキスト ボックス 75"/>
        <xdr:cNvSpPr txBox="1"/>
      </xdr:nvSpPr>
      <xdr:spPr>
        <a:xfrm>
          <a:off x="3225800" y="2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43487</xdr:rowOff>
    </xdr:from>
    <xdr:to>
      <xdr:col>15</xdr:col>
      <xdr:colOff>101600</xdr:colOff>
      <xdr:row>17</xdr:row>
      <xdr:rowOff>145087</xdr:rowOff>
    </xdr:to>
    <xdr:sp macro="" textlink="">
      <xdr:nvSpPr>
        <xdr:cNvPr id="77" name="楕円 76"/>
        <xdr:cNvSpPr/>
      </xdr:nvSpPr>
      <xdr:spPr bwMode="auto">
        <a:xfrm>
          <a:off x="2857500" y="300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155264</xdr:rowOff>
    </xdr:from>
    <xdr:ext cx="762000" cy="259045"/>
    <xdr:sp macro="" textlink="">
      <xdr:nvSpPr>
        <xdr:cNvPr id="78" name="テキスト ボックス 77"/>
        <xdr:cNvSpPr txBox="1"/>
      </xdr:nvSpPr>
      <xdr:spPr>
        <a:xfrm>
          <a:off x="2527300" y="27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14506</xdr:rowOff>
    </xdr:from>
    <xdr:to>
      <xdr:col>29</xdr:col>
      <xdr:colOff>127000</xdr:colOff>
      <xdr:row>35</xdr:row>
      <xdr:rowOff>30073</xdr:rowOff>
    </xdr:to>
    <xdr:cxnSp macro="">
      <xdr:nvCxnSpPr>
        <xdr:cNvPr id="110" name="直線コネクタ 109"/>
        <xdr:cNvCxnSpPr/>
      </xdr:nvCxnSpPr>
      <xdr:spPr bwMode="auto">
        <a:xfrm>
          <a:off x="5003800" y="6624856"/>
          <a:ext cx="647700" cy="1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317927</xdr:rowOff>
    </xdr:from>
    <xdr:to>
      <xdr:col>26</xdr:col>
      <xdr:colOff>50800</xdr:colOff>
      <xdr:row>35</xdr:row>
      <xdr:rowOff>14506</xdr:rowOff>
    </xdr:to>
    <xdr:cxnSp macro="">
      <xdr:nvCxnSpPr>
        <xdr:cNvPr id="113" name="直線コネクタ 112"/>
        <xdr:cNvCxnSpPr/>
      </xdr:nvCxnSpPr>
      <xdr:spPr bwMode="auto">
        <a:xfrm>
          <a:off x="4305300" y="6585377"/>
          <a:ext cx="698500" cy="3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317927</xdr:rowOff>
    </xdr:from>
    <xdr:to>
      <xdr:col>22</xdr:col>
      <xdr:colOff>114300</xdr:colOff>
      <xdr:row>34</xdr:row>
      <xdr:rowOff>335895</xdr:rowOff>
    </xdr:to>
    <xdr:cxnSp macro="">
      <xdr:nvCxnSpPr>
        <xdr:cNvPr id="116" name="直線コネクタ 115"/>
        <xdr:cNvCxnSpPr/>
      </xdr:nvCxnSpPr>
      <xdr:spPr bwMode="auto">
        <a:xfrm flipV="1">
          <a:off x="3606800" y="6585377"/>
          <a:ext cx="698500" cy="1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239631</xdr:rowOff>
    </xdr:from>
    <xdr:to>
      <xdr:col>18</xdr:col>
      <xdr:colOff>177800</xdr:colOff>
      <xdr:row>34</xdr:row>
      <xdr:rowOff>335895</xdr:rowOff>
    </xdr:to>
    <xdr:cxnSp macro="">
      <xdr:nvCxnSpPr>
        <xdr:cNvPr id="119" name="直線コネクタ 118"/>
        <xdr:cNvCxnSpPr/>
      </xdr:nvCxnSpPr>
      <xdr:spPr bwMode="auto">
        <a:xfrm>
          <a:off x="2908300" y="6507081"/>
          <a:ext cx="698500" cy="9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29074</xdr:rowOff>
    </xdr:from>
    <xdr:ext cx="762000" cy="259045"/>
    <xdr:sp macro="" textlink="">
      <xdr:nvSpPr>
        <xdr:cNvPr id="121" name="テキスト ボックス 120"/>
        <xdr:cNvSpPr txBox="1"/>
      </xdr:nvSpPr>
      <xdr:spPr>
        <a:xfrm>
          <a:off x="32258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317408</xdr:rowOff>
    </xdr:from>
    <xdr:ext cx="762000" cy="259045"/>
    <xdr:sp macro="" textlink="">
      <xdr:nvSpPr>
        <xdr:cNvPr id="123" name="テキスト ボックス 122"/>
        <xdr:cNvSpPr txBox="1"/>
      </xdr:nvSpPr>
      <xdr:spPr>
        <a:xfrm>
          <a:off x="2527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322173</xdr:rowOff>
    </xdr:from>
    <xdr:to>
      <xdr:col>29</xdr:col>
      <xdr:colOff>177800</xdr:colOff>
      <xdr:row>35</xdr:row>
      <xdr:rowOff>80873</xdr:rowOff>
    </xdr:to>
    <xdr:sp macro="" textlink="">
      <xdr:nvSpPr>
        <xdr:cNvPr id="129" name="楕円 128"/>
        <xdr:cNvSpPr/>
      </xdr:nvSpPr>
      <xdr:spPr bwMode="auto">
        <a:xfrm>
          <a:off x="5600700" y="658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167251</xdr:rowOff>
    </xdr:from>
    <xdr:ext cx="762000" cy="259045"/>
    <xdr:sp macro="" textlink="">
      <xdr:nvSpPr>
        <xdr:cNvPr id="130" name="人口1人当たり決算額の推移該当値テキスト445"/>
        <xdr:cNvSpPr txBox="1"/>
      </xdr:nvSpPr>
      <xdr:spPr>
        <a:xfrm>
          <a:off x="5740400" y="643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306606</xdr:rowOff>
    </xdr:from>
    <xdr:to>
      <xdr:col>26</xdr:col>
      <xdr:colOff>101600</xdr:colOff>
      <xdr:row>35</xdr:row>
      <xdr:rowOff>65306</xdr:rowOff>
    </xdr:to>
    <xdr:sp macro="" textlink="">
      <xdr:nvSpPr>
        <xdr:cNvPr id="131" name="楕円 130"/>
        <xdr:cNvSpPr/>
      </xdr:nvSpPr>
      <xdr:spPr bwMode="auto">
        <a:xfrm>
          <a:off x="4953000" y="657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75483</xdr:rowOff>
    </xdr:from>
    <xdr:ext cx="736600" cy="259045"/>
    <xdr:sp macro="" textlink="">
      <xdr:nvSpPr>
        <xdr:cNvPr id="132" name="テキスト ボックス 131"/>
        <xdr:cNvSpPr txBox="1"/>
      </xdr:nvSpPr>
      <xdr:spPr>
        <a:xfrm>
          <a:off x="4622800" y="634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267127</xdr:rowOff>
    </xdr:from>
    <xdr:to>
      <xdr:col>22</xdr:col>
      <xdr:colOff>165100</xdr:colOff>
      <xdr:row>35</xdr:row>
      <xdr:rowOff>25827</xdr:rowOff>
    </xdr:to>
    <xdr:sp macro="" textlink="">
      <xdr:nvSpPr>
        <xdr:cNvPr id="133" name="楕円 132"/>
        <xdr:cNvSpPr/>
      </xdr:nvSpPr>
      <xdr:spPr bwMode="auto">
        <a:xfrm>
          <a:off x="4254500" y="653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36004</xdr:rowOff>
    </xdr:from>
    <xdr:ext cx="762000" cy="259045"/>
    <xdr:sp macro="" textlink="">
      <xdr:nvSpPr>
        <xdr:cNvPr id="134" name="テキスト ボックス 133"/>
        <xdr:cNvSpPr txBox="1"/>
      </xdr:nvSpPr>
      <xdr:spPr>
        <a:xfrm>
          <a:off x="3924300" y="63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285095</xdr:rowOff>
    </xdr:from>
    <xdr:to>
      <xdr:col>19</xdr:col>
      <xdr:colOff>38100</xdr:colOff>
      <xdr:row>35</xdr:row>
      <xdr:rowOff>43795</xdr:rowOff>
    </xdr:to>
    <xdr:sp macro="" textlink="">
      <xdr:nvSpPr>
        <xdr:cNvPr id="135" name="楕円 134"/>
        <xdr:cNvSpPr/>
      </xdr:nvSpPr>
      <xdr:spPr bwMode="auto">
        <a:xfrm>
          <a:off x="3556000" y="655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53972</xdr:rowOff>
    </xdr:from>
    <xdr:ext cx="762000" cy="259045"/>
    <xdr:sp macro="" textlink="">
      <xdr:nvSpPr>
        <xdr:cNvPr id="136" name="テキスト ボックス 135"/>
        <xdr:cNvSpPr txBox="1"/>
      </xdr:nvSpPr>
      <xdr:spPr>
        <a:xfrm>
          <a:off x="3225800" y="632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188831</xdr:rowOff>
    </xdr:from>
    <xdr:to>
      <xdr:col>15</xdr:col>
      <xdr:colOff>101600</xdr:colOff>
      <xdr:row>34</xdr:row>
      <xdr:rowOff>290431</xdr:rowOff>
    </xdr:to>
    <xdr:sp macro="" textlink="">
      <xdr:nvSpPr>
        <xdr:cNvPr id="137" name="楕円 136"/>
        <xdr:cNvSpPr/>
      </xdr:nvSpPr>
      <xdr:spPr bwMode="auto">
        <a:xfrm>
          <a:off x="2857500" y="6456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300608</xdr:rowOff>
    </xdr:from>
    <xdr:ext cx="762000" cy="259045"/>
    <xdr:sp macro="" textlink="">
      <xdr:nvSpPr>
        <xdr:cNvPr id="138" name="テキスト ボックス 137"/>
        <xdr:cNvSpPr txBox="1"/>
      </xdr:nvSpPr>
      <xdr:spPr>
        <a:xfrm>
          <a:off x="2527300" y="622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66262</xdr:rowOff>
    </xdr:from>
    <xdr:to>
      <xdr:col>24</xdr:col>
      <xdr:colOff>63500</xdr:colOff>
      <xdr:row>35</xdr:row>
      <xdr:rowOff>83122</xdr:rowOff>
    </xdr:to>
    <xdr:cxnSp macro="">
      <xdr:nvCxnSpPr>
        <xdr:cNvPr id="65" name="直線コネクタ 64"/>
        <xdr:cNvCxnSpPr/>
      </xdr:nvCxnSpPr>
      <xdr:spPr>
        <a:xfrm flipV="1">
          <a:off x="3797300" y="6067012"/>
          <a:ext cx="8382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83122</xdr:rowOff>
    </xdr:from>
    <xdr:to>
      <xdr:col>19</xdr:col>
      <xdr:colOff>177800</xdr:colOff>
      <xdr:row>35</xdr:row>
      <xdr:rowOff>91599</xdr:rowOff>
    </xdr:to>
    <xdr:cxnSp macro="">
      <xdr:nvCxnSpPr>
        <xdr:cNvPr id="68" name="直線コネクタ 67"/>
        <xdr:cNvCxnSpPr/>
      </xdr:nvCxnSpPr>
      <xdr:spPr>
        <a:xfrm flipV="1">
          <a:off x="2908300" y="6083872"/>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91599</xdr:rowOff>
    </xdr:from>
    <xdr:to>
      <xdr:col>15</xdr:col>
      <xdr:colOff>50800</xdr:colOff>
      <xdr:row>35</xdr:row>
      <xdr:rowOff>122736</xdr:rowOff>
    </xdr:to>
    <xdr:cxnSp macro="">
      <xdr:nvCxnSpPr>
        <xdr:cNvPr id="71" name="直線コネクタ 70"/>
        <xdr:cNvCxnSpPr/>
      </xdr:nvCxnSpPr>
      <xdr:spPr>
        <a:xfrm flipV="1">
          <a:off x="2019300" y="6092349"/>
          <a:ext cx="8890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122736</xdr:rowOff>
    </xdr:from>
    <xdr:to>
      <xdr:col>10</xdr:col>
      <xdr:colOff>114300</xdr:colOff>
      <xdr:row>35</xdr:row>
      <xdr:rowOff>132032</xdr:rowOff>
    </xdr:to>
    <xdr:cxnSp macro="">
      <xdr:nvCxnSpPr>
        <xdr:cNvPr id="74" name="直線コネクタ 73"/>
        <xdr:cNvCxnSpPr/>
      </xdr:nvCxnSpPr>
      <xdr:spPr>
        <a:xfrm flipV="1">
          <a:off x="1130300" y="6123486"/>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128335</xdr:rowOff>
    </xdr:from>
    <xdr:ext cx="534377" cy="259045"/>
    <xdr:sp macro="" textlink="">
      <xdr:nvSpPr>
        <xdr:cNvPr id="76" name="テキスト ボックス 75"/>
        <xdr:cNvSpPr txBox="1"/>
      </xdr:nvSpPr>
      <xdr:spPr>
        <a:xfrm>
          <a:off x="1752111" y="63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149804</xdr:rowOff>
    </xdr:from>
    <xdr:ext cx="534377" cy="259045"/>
    <xdr:sp macro="" textlink="">
      <xdr:nvSpPr>
        <xdr:cNvPr id="78" name="テキスト ボックス 77"/>
        <xdr:cNvSpPr txBox="1"/>
      </xdr:nvSpPr>
      <xdr:spPr>
        <a:xfrm>
          <a:off x="863111" y="6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15462</xdr:rowOff>
    </xdr:from>
    <xdr:to>
      <xdr:col>24</xdr:col>
      <xdr:colOff>114300</xdr:colOff>
      <xdr:row>35</xdr:row>
      <xdr:rowOff>117062</xdr:rowOff>
    </xdr:to>
    <xdr:sp macro="" textlink="">
      <xdr:nvSpPr>
        <xdr:cNvPr id="84" name="楕円 83"/>
        <xdr:cNvSpPr/>
      </xdr:nvSpPr>
      <xdr:spPr>
        <a:xfrm>
          <a:off x="4584700" y="60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38339</xdr:rowOff>
    </xdr:from>
    <xdr:ext cx="599010" cy="259045"/>
    <xdr:sp macro="" textlink="">
      <xdr:nvSpPr>
        <xdr:cNvPr id="85" name="人件費該当値テキスト"/>
        <xdr:cNvSpPr txBox="1"/>
      </xdr:nvSpPr>
      <xdr:spPr>
        <a:xfrm>
          <a:off x="4686300" y="586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32322</xdr:rowOff>
    </xdr:from>
    <xdr:to>
      <xdr:col>20</xdr:col>
      <xdr:colOff>38100</xdr:colOff>
      <xdr:row>35</xdr:row>
      <xdr:rowOff>133922</xdr:rowOff>
    </xdr:to>
    <xdr:sp macro="" textlink="">
      <xdr:nvSpPr>
        <xdr:cNvPr id="86" name="楕円 85"/>
        <xdr:cNvSpPr/>
      </xdr:nvSpPr>
      <xdr:spPr>
        <a:xfrm>
          <a:off x="37465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150449</xdr:rowOff>
    </xdr:from>
    <xdr:ext cx="599010" cy="259045"/>
    <xdr:sp macro="" textlink="">
      <xdr:nvSpPr>
        <xdr:cNvPr id="87" name="テキスト ボックス 86"/>
        <xdr:cNvSpPr txBox="1"/>
      </xdr:nvSpPr>
      <xdr:spPr>
        <a:xfrm>
          <a:off x="3497795" y="580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40799</xdr:rowOff>
    </xdr:from>
    <xdr:to>
      <xdr:col>15</xdr:col>
      <xdr:colOff>101600</xdr:colOff>
      <xdr:row>35</xdr:row>
      <xdr:rowOff>142399</xdr:rowOff>
    </xdr:to>
    <xdr:sp macro="" textlink="">
      <xdr:nvSpPr>
        <xdr:cNvPr id="88" name="楕円 87"/>
        <xdr:cNvSpPr/>
      </xdr:nvSpPr>
      <xdr:spPr>
        <a:xfrm>
          <a:off x="2857500" y="60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158926</xdr:rowOff>
    </xdr:from>
    <xdr:ext cx="599010" cy="259045"/>
    <xdr:sp macro="" textlink="">
      <xdr:nvSpPr>
        <xdr:cNvPr id="89" name="テキスト ボックス 88"/>
        <xdr:cNvSpPr txBox="1"/>
      </xdr:nvSpPr>
      <xdr:spPr>
        <a:xfrm>
          <a:off x="2608795" y="581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71936</xdr:rowOff>
    </xdr:from>
    <xdr:to>
      <xdr:col>10</xdr:col>
      <xdr:colOff>165100</xdr:colOff>
      <xdr:row>36</xdr:row>
      <xdr:rowOff>2086</xdr:rowOff>
    </xdr:to>
    <xdr:sp macro="" textlink="">
      <xdr:nvSpPr>
        <xdr:cNvPr id="90" name="楕円 89"/>
        <xdr:cNvSpPr/>
      </xdr:nvSpPr>
      <xdr:spPr>
        <a:xfrm>
          <a:off x="1968500" y="607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18613</xdr:rowOff>
    </xdr:from>
    <xdr:ext cx="599010" cy="259045"/>
    <xdr:sp macro="" textlink="">
      <xdr:nvSpPr>
        <xdr:cNvPr id="91" name="テキスト ボックス 90"/>
        <xdr:cNvSpPr txBox="1"/>
      </xdr:nvSpPr>
      <xdr:spPr>
        <a:xfrm>
          <a:off x="1719795" y="58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81232</xdr:rowOff>
    </xdr:from>
    <xdr:to>
      <xdr:col>6</xdr:col>
      <xdr:colOff>38100</xdr:colOff>
      <xdr:row>36</xdr:row>
      <xdr:rowOff>11382</xdr:rowOff>
    </xdr:to>
    <xdr:sp macro="" textlink="">
      <xdr:nvSpPr>
        <xdr:cNvPr id="92" name="楕円 91"/>
        <xdr:cNvSpPr/>
      </xdr:nvSpPr>
      <xdr:spPr>
        <a:xfrm>
          <a:off x="1079500" y="60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27909</xdr:rowOff>
    </xdr:from>
    <xdr:ext cx="599010" cy="259045"/>
    <xdr:sp macro="" textlink="">
      <xdr:nvSpPr>
        <xdr:cNvPr id="93" name="テキスト ボックス 92"/>
        <xdr:cNvSpPr txBox="1"/>
      </xdr:nvSpPr>
      <xdr:spPr>
        <a:xfrm>
          <a:off x="830795" y="585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58021</xdr:rowOff>
    </xdr:from>
    <xdr:to>
      <xdr:col>24</xdr:col>
      <xdr:colOff>63500</xdr:colOff>
      <xdr:row>58</xdr:row>
      <xdr:rowOff>91641</xdr:rowOff>
    </xdr:to>
    <xdr:cxnSp macro="">
      <xdr:nvCxnSpPr>
        <xdr:cNvPr id="123" name="直線コネクタ 122"/>
        <xdr:cNvCxnSpPr/>
      </xdr:nvCxnSpPr>
      <xdr:spPr>
        <a:xfrm flipV="1">
          <a:off x="3797300" y="10002121"/>
          <a:ext cx="8382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55537</xdr:rowOff>
    </xdr:from>
    <xdr:to>
      <xdr:col>19</xdr:col>
      <xdr:colOff>177800</xdr:colOff>
      <xdr:row>58</xdr:row>
      <xdr:rowOff>91641</xdr:rowOff>
    </xdr:to>
    <xdr:cxnSp macro="">
      <xdr:nvCxnSpPr>
        <xdr:cNvPr id="126" name="直線コネクタ 125"/>
        <xdr:cNvCxnSpPr/>
      </xdr:nvCxnSpPr>
      <xdr:spPr>
        <a:xfrm>
          <a:off x="2908300" y="9999637"/>
          <a:ext cx="8890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55537</xdr:rowOff>
    </xdr:from>
    <xdr:to>
      <xdr:col>15</xdr:col>
      <xdr:colOff>50800</xdr:colOff>
      <xdr:row>58</xdr:row>
      <xdr:rowOff>83228</xdr:rowOff>
    </xdr:to>
    <xdr:cxnSp macro="">
      <xdr:nvCxnSpPr>
        <xdr:cNvPr id="129" name="直線コネクタ 128"/>
        <xdr:cNvCxnSpPr/>
      </xdr:nvCxnSpPr>
      <xdr:spPr>
        <a:xfrm flipV="1">
          <a:off x="2019300" y="9999637"/>
          <a:ext cx="88900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83228</xdr:rowOff>
    </xdr:from>
    <xdr:to>
      <xdr:col>10</xdr:col>
      <xdr:colOff>114300</xdr:colOff>
      <xdr:row>58</xdr:row>
      <xdr:rowOff>83495</xdr:rowOff>
    </xdr:to>
    <xdr:cxnSp macro="">
      <xdr:nvCxnSpPr>
        <xdr:cNvPr id="132" name="直線コネクタ 131"/>
        <xdr:cNvCxnSpPr/>
      </xdr:nvCxnSpPr>
      <xdr:spPr>
        <a:xfrm flipV="1">
          <a:off x="1130300" y="100273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7221</xdr:rowOff>
    </xdr:from>
    <xdr:to>
      <xdr:col>24</xdr:col>
      <xdr:colOff>114300</xdr:colOff>
      <xdr:row>58</xdr:row>
      <xdr:rowOff>108821</xdr:rowOff>
    </xdr:to>
    <xdr:sp macro="" textlink="">
      <xdr:nvSpPr>
        <xdr:cNvPr id="142" name="楕円 141"/>
        <xdr:cNvSpPr/>
      </xdr:nvSpPr>
      <xdr:spPr>
        <a:xfrm>
          <a:off x="4584700" y="99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157098</xdr:rowOff>
    </xdr:from>
    <xdr:ext cx="534377" cy="259045"/>
    <xdr:sp macro="" textlink="">
      <xdr:nvSpPr>
        <xdr:cNvPr id="143" name="物件費該当値テキスト"/>
        <xdr:cNvSpPr txBox="1"/>
      </xdr:nvSpPr>
      <xdr:spPr>
        <a:xfrm>
          <a:off x="4686300" y="99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40841</xdr:rowOff>
    </xdr:from>
    <xdr:to>
      <xdr:col>20</xdr:col>
      <xdr:colOff>38100</xdr:colOff>
      <xdr:row>58</xdr:row>
      <xdr:rowOff>142441</xdr:rowOff>
    </xdr:to>
    <xdr:sp macro="" textlink="">
      <xdr:nvSpPr>
        <xdr:cNvPr id="144" name="楕円 143"/>
        <xdr:cNvSpPr/>
      </xdr:nvSpPr>
      <xdr:spPr>
        <a:xfrm>
          <a:off x="3746500" y="99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133568</xdr:rowOff>
    </xdr:from>
    <xdr:ext cx="534377" cy="259045"/>
    <xdr:sp macro="" textlink="">
      <xdr:nvSpPr>
        <xdr:cNvPr id="145" name="テキスト ボックス 144"/>
        <xdr:cNvSpPr txBox="1"/>
      </xdr:nvSpPr>
      <xdr:spPr>
        <a:xfrm>
          <a:off x="3530111" y="1007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4737</xdr:rowOff>
    </xdr:from>
    <xdr:to>
      <xdr:col>15</xdr:col>
      <xdr:colOff>101600</xdr:colOff>
      <xdr:row>58</xdr:row>
      <xdr:rowOff>106337</xdr:rowOff>
    </xdr:to>
    <xdr:sp macro="" textlink="">
      <xdr:nvSpPr>
        <xdr:cNvPr id="146" name="楕円 145"/>
        <xdr:cNvSpPr/>
      </xdr:nvSpPr>
      <xdr:spPr>
        <a:xfrm>
          <a:off x="2857500" y="99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97464</xdr:rowOff>
    </xdr:from>
    <xdr:ext cx="534377" cy="259045"/>
    <xdr:sp macro="" textlink="">
      <xdr:nvSpPr>
        <xdr:cNvPr id="147" name="テキスト ボックス 146"/>
        <xdr:cNvSpPr txBox="1"/>
      </xdr:nvSpPr>
      <xdr:spPr>
        <a:xfrm>
          <a:off x="2641111" y="100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32428</xdr:rowOff>
    </xdr:from>
    <xdr:to>
      <xdr:col>10</xdr:col>
      <xdr:colOff>165100</xdr:colOff>
      <xdr:row>58</xdr:row>
      <xdr:rowOff>134028</xdr:rowOff>
    </xdr:to>
    <xdr:sp macro="" textlink="">
      <xdr:nvSpPr>
        <xdr:cNvPr id="148" name="楕円 147"/>
        <xdr:cNvSpPr/>
      </xdr:nvSpPr>
      <xdr:spPr>
        <a:xfrm>
          <a:off x="1968500" y="99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125155</xdr:rowOff>
    </xdr:from>
    <xdr:ext cx="534377" cy="259045"/>
    <xdr:sp macro="" textlink="">
      <xdr:nvSpPr>
        <xdr:cNvPr id="149" name="テキスト ボックス 148"/>
        <xdr:cNvSpPr txBox="1"/>
      </xdr:nvSpPr>
      <xdr:spPr>
        <a:xfrm>
          <a:off x="1752111" y="100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32695</xdr:rowOff>
    </xdr:from>
    <xdr:to>
      <xdr:col>6</xdr:col>
      <xdr:colOff>38100</xdr:colOff>
      <xdr:row>58</xdr:row>
      <xdr:rowOff>134295</xdr:rowOff>
    </xdr:to>
    <xdr:sp macro="" textlink="">
      <xdr:nvSpPr>
        <xdr:cNvPr id="150" name="楕円 149"/>
        <xdr:cNvSpPr/>
      </xdr:nvSpPr>
      <xdr:spPr>
        <a:xfrm>
          <a:off x="1079500" y="99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125422</xdr:rowOff>
    </xdr:from>
    <xdr:ext cx="534377" cy="259045"/>
    <xdr:sp macro="" textlink="">
      <xdr:nvSpPr>
        <xdr:cNvPr id="151" name="テキスト ボックス 150"/>
        <xdr:cNvSpPr txBox="1"/>
      </xdr:nvSpPr>
      <xdr:spPr>
        <a:xfrm>
          <a:off x="863111" y="1006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61144</xdr:rowOff>
    </xdr:from>
    <xdr:to>
      <xdr:col>24</xdr:col>
      <xdr:colOff>63500</xdr:colOff>
      <xdr:row>79</xdr:row>
      <xdr:rowOff>68932</xdr:rowOff>
    </xdr:to>
    <xdr:cxnSp macro="">
      <xdr:nvCxnSpPr>
        <xdr:cNvPr id="182" name="直線コネクタ 181"/>
        <xdr:cNvCxnSpPr/>
      </xdr:nvCxnSpPr>
      <xdr:spPr>
        <a:xfrm flipV="1">
          <a:off x="3797300" y="13605694"/>
          <a:ext cx="8382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67055</xdr:rowOff>
    </xdr:from>
    <xdr:to>
      <xdr:col>19</xdr:col>
      <xdr:colOff>177800</xdr:colOff>
      <xdr:row>79</xdr:row>
      <xdr:rowOff>68932</xdr:rowOff>
    </xdr:to>
    <xdr:cxnSp macro="">
      <xdr:nvCxnSpPr>
        <xdr:cNvPr id="185" name="直線コネクタ 184"/>
        <xdr:cNvCxnSpPr/>
      </xdr:nvCxnSpPr>
      <xdr:spPr>
        <a:xfrm>
          <a:off x="2908300" y="13611605"/>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43117</xdr:rowOff>
    </xdr:from>
    <xdr:to>
      <xdr:col>15</xdr:col>
      <xdr:colOff>50800</xdr:colOff>
      <xdr:row>79</xdr:row>
      <xdr:rowOff>67055</xdr:rowOff>
    </xdr:to>
    <xdr:cxnSp macro="">
      <xdr:nvCxnSpPr>
        <xdr:cNvPr id="188" name="直線コネクタ 187"/>
        <xdr:cNvCxnSpPr/>
      </xdr:nvCxnSpPr>
      <xdr:spPr>
        <a:xfrm>
          <a:off x="2019300" y="13587667"/>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43117</xdr:rowOff>
    </xdr:from>
    <xdr:to>
      <xdr:col>10</xdr:col>
      <xdr:colOff>114300</xdr:colOff>
      <xdr:row>79</xdr:row>
      <xdr:rowOff>70172</xdr:rowOff>
    </xdr:to>
    <xdr:cxnSp macro="">
      <xdr:nvCxnSpPr>
        <xdr:cNvPr id="191" name="直線コネクタ 190"/>
        <xdr:cNvCxnSpPr/>
      </xdr:nvCxnSpPr>
      <xdr:spPr>
        <a:xfrm flipV="1">
          <a:off x="1130300" y="13587667"/>
          <a:ext cx="889000" cy="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67794</xdr:rowOff>
    </xdr:from>
    <xdr:ext cx="469744" cy="259045"/>
    <xdr:sp macro="" textlink="">
      <xdr:nvSpPr>
        <xdr:cNvPr id="193" name="テキスト ボックス 192"/>
        <xdr:cNvSpPr txBox="1"/>
      </xdr:nvSpPr>
      <xdr:spPr>
        <a:xfrm>
          <a:off x="1784428" y="1326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77035</xdr:rowOff>
    </xdr:from>
    <xdr:ext cx="469744" cy="259045"/>
    <xdr:sp macro="" textlink="">
      <xdr:nvSpPr>
        <xdr:cNvPr id="195" name="テキスト ボックス 194"/>
        <xdr:cNvSpPr txBox="1"/>
      </xdr:nvSpPr>
      <xdr:spPr>
        <a:xfrm>
          <a:off x="895428" y="132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10344</xdr:rowOff>
    </xdr:from>
    <xdr:to>
      <xdr:col>24</xdr:col>
      <xdr:colOff>114300</xdr:colOff>
      <xdr:row>79</xdr:row>
      <xdr:rowOff>111944</xdr:rowOff>
    </xdr:to>
    <xdr:sp macro="" textlink="">
      <xdr:nvSpPr>
        <xdr:cNvPr id="201" name="楕円 200"/>
        <xdr:cNvSpPr/>
      </xdr:nvSpPr>
      <xdr:spPr>
        <a:xfrm>
          <a:off x="4584700" y="135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96721</xdr:rowOff>
    </xdr:from>
    <xdr:ext cx="469744" cy="259045"/>
    <xdr:sp macro="" textlink="">
      <xdr:nvSpPr>
        <xdr:cNvPr id="202" name="維持補修費該当値テキスト"/>
        <xdr:cNvSpPr txBox="1"/>
      </xdr:nvSpPr>
      <xdr:spPr>
        <a:xfrm>
          <a:off x="4686300" y="1346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18132</xdr:rowOff>
    </xdr:from>
    <xdr:to>
      <xdr:col>20</xdr:col>
      <xdr:colOff>38100</xdr:colOff>
      <xdr:row>79</xdr:row>
      <xdr:rowOff>119732</xdr:rowOff>
    </xdr:to>
    <xdr:sp macro="" textlink="">
      <xdr:nvSpPr>
        <xdr:cNvPr id="203" name="楕円 202"/>
        <xdr:cNvSpPr/>
      </xdr:nvSpPr>
      <xdr:spPr>
        <a:xfrm>
          <a:off x="3746500" y="13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110859</xdr:rowOff>
    </xdr:from>
    <xdr:ext cx="469744" cy="259045"/>
    <xdr:sp macro="" textlink="">
      <xdr:nvSpPr>
        <xdr:cNvPr id="204" name="テキスト ボックス 203"/>
        <xdr:cNvSpPr txBox="1"/>
      </xdr:nvSpPr>
      <xdr:spPr>
        <a:xfrm>
          <a:off x="3562428" y="13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16255</xdr:rowOff>
    </xdr:from>
    <xdr:to>
      <xdr:col>15</xdr:col>
      <xdr:colOff>101600</xdr:colOff>
      <xdr:row>79</xdr:row>
      <xdr:rowOff>117855</xdr:rowOff>
    </xdr:to>
    <xdr:sp macro="" textlink="">
      <xdr:nvSpPr>
        <xdr:cNvPr id="205" name="楕円 204"/>
        <xdr:cNvSpPr/>
      </xdr:nvSpPr>
      <xdr:spPr>
        <a:xfrm>
          <a:off x="2857500" y="135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108982</xdr:rowOff>
    </xdr:from>
    <xdr:ext cx="469744" cy="259045"/>
    <xdr:sp macro="" textlink="">
      <xdr:nvSpPr>
        <xdr:cNvPr id="206" name="テキスト ボックス 205"/>
        <xdr:cNvSpPr txBox="1"/>
      </xdr:nvSpPr>
      <xdr:spPr>
        <a:xfrm>
          <a:off x="2673428" y="1365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163767</xdr:rowOff>
    </xdr:from>
    <xdr:to>
      <xdr:col>10</xdr:col>
      <xdr:colOff>165100</xdr:colOff>
      <xdr:row>79</xdr:row>
      <xdr:rowOff>93917</xdr:rowOff>
    </xdr:to>
    <xdr:sp macro="" textlink="">
      <xdr:nvSpPr>
        <xdr:cNvPr id="207" name="楕円 206"/>
        <xdr:cNvSpPr/>
      </xdr:nvSpPr>
      <xdr:spPr>
        <a:xfrm>
          <a:off x="1968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85044</xdr:rowOff>
    </xdr:from>
    <xdr:ext cx="469744" cy="259045"/>
    <xdr:sp macro="" textlink="">
      <xdr:nvSpPr>
        <xdr:cNvPr id="208" name="テキスト ボックス 207"/>
        <xdr:cNvSpPr txBox="1"/>
      </xdr:nvSpPr>
      <xdr:spPr>
        <a:xfrm>
          <a:off x="1784428" y="1362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19372</xdr:rowOff>
    </xdr:from>
    <xdr:to>
      <xdr:col>6</xdr:col>
      <xdr:colOff>38100</xdr:colOff>
      <xdr:row>79</xdr:row>
      <xdr:rowOff>120972</xdr:rowOff>
    </xdr:to>
    <xdr:sp macro="" textlink="">
      <xdr:nvSpPr>
        <xdr:cNvPr id="209" name="楕円 208"/>
        <xdr:cNvSpPr/>
      </xdr:nvSpPr>
      <xdr:spPr>
        <a:xfrm>
          <a:off x="1079500" y="13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112099</xdr:rowOff>
    </xdr:from>
    <xdr:ext cx="469744" cy="259045"/>
    <xdr:sp macro="" textlink="">
      <xdr:nvSpPr>
        <xdr:cNvPr id="210" name="テキスト ボックス 209"/>
        <xdr:cNvSpPr txBox="1"/>
      </xdr:nvSpPr>
      <xdr:spPr>
        <a:xfrm>
          <a:off x="895428" y="1365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63672</xdr:rowOff>
    </xdr:from>
    <xdr:to>
      <xdr:col>24</xdr:col>
      <xdr:colOff>63500</xdr:colOff>
      <xdr:row>98</xdr:row>
      <xdr:rowOff>80397</xdr:rowOff>
    </xdr:to>
    <xdr:cxnSp macro="">
      <xdr:nvCxnSpPr>
        <xdr:cNvPr id="240" name="直線コネクタ 239"/>
        <xdr:cNvCxnSpPr/>
      </xdr:nvCxnSpPr>
      <xdr:spPr>
        <a:xfrm>
          <a:off x="3797300" y="16865772"/>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63672</xdr:rowOff>
    </xdr:from>
    <xdr:to>
      <xdr:col>19</xdr:col>
      <xdr:colOff>177800</xdr:colOff>
      <xdr:row>98</xdr:row>
      <xdr:rowOff>138348</xdr:rowOff>
    </xdr:to>
    <xdr:cxnSp macro="">
      <xdr:nvCxnSpPr>
        <xdr:cNvPr id="243" name="直線コネクタ 242"/>
        <xdr:cNvCxnSpPr/>
      </xdr:nvCxnSpPr>
      <xdr:spPr>
        <a:xfrm flipV="1">
          <a:off x="2908300" y="1686577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120231</xdr:rowOff>
    </xdr:from>
    <xdr:to>
      <xdr:col>15</xdr:col>
      <xdr:colOff>50800</xdr:colOff>
      <xdr:row>98</xdr:row>
      <xdr:rowOff>138348</xdr:rowOff>
    </xdr:to>
    <xdr:cxnSp macro="">
      <xdr:nvCxnSpPr>
        <xdr:cNvPr id="246" name="直線コネクタ 245"/>
        <xdr:cNvCxnSpPr/>
      </xdr:nvCxnSpPr>
      <xdr:spPr>
        <a:xfrm>
          <a:off x="2019300" y="16922331"/>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120231</xdr:rowOff>
    </xdr:from>
    <xdr:to>
      <xdr:col>10</xdr:col>
      <xdr:colOff>114300</xdr:colOff>
      <xdr:row>99</xdr:row>
      <xdr:rowOff>32849</xdr:rowOff>
    </xdr:to>
    <xdr:cxnSp macro="">
      <xdr:nvCxnSpPr>
        <xdr:cNvPr id="249" name="直線コネクタ 248"/>
        <xdr:cNvCxnSpPr/>
      </xdr:nvCxnSpPr>
      <xdr:spPr>
        <a:xfrm flipV="1">
          <a:off x="1130300" y="16922331"/>
          <a:ext cx="889000" cy="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51" name="テキスト ボックス 250"/>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53" name="テキスト ボックス 252"/>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29597</xdr:rowOff>
    </xdr:from>
    <xdr:to>
      <xdr:col>24</xdr:col>
      <xdr:colOff>114300</xdr:colOff>
      <xdr:row>98</xdr:row>
      <xdr:rowOff>131197</xdr:rowOff>
    </xdr:to>
    <xdr:sp macro="" textlink="">
      <xdr:nvSpPr>
        <xdr:cNvPr id="259" name="楕円 258"/>
        <xdr:cNvSpPr/>
      </xdr:nvSpPr>
      <xdr:spPr>
        <a:xfrm>
          <a:off x="45847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8024</xdr:rowOff>
    </xdr:from>
    <xdr:ext cx="534377" cy="259045"/>
    <xdr:sp macro="" textlink="">
      <xdr:nvSpPr>
        <xdr:cNvPr id="260" name="扶助費該当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12872</xdr:rowOff>
    </xdr:from>
    <xdr:to>
      <xdr:col>20</xdr:col>
      <xdr:colOff>38100</xdr:colOff>
      <xdr:row>98</xdr:row>
      <xdr:rowOff>114472</xdr:rowOff>
    </xdr:to>
    <xdr:sp macro="" textlink="">
      <xdr:nvSpPr>
        <xdr:cNvPr id="261" name="楕円 260"/>
        <xdr:cNvSpPr/>
      </xdr:nvSpPr>
      <xdr:spPr>
        <a:xfrm>
          <a:off x="37465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105599</xdr:rowOff>
    </xdr:from>
    <xdr:ext cx="534377" cy="259045"/>
    <xdr:sp macro="" textlink="">
      <xdr:nvSpPr>
        <xdr:cNvPr id="262" name="テキスト ボックス 261"/>
        <xdr:cNvSpPr txBox="1"/>
      </xdr:nvSpPr>
      <xdr:spPr>
        <a:xfrm>
          <a:off x="3530111" y="1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87548</xdr:rowOff>
    </xdr:from>
    <xdr:to>
      <xdr:col>15</xdr:col>
      <xdr:colOff>101600</xdr:colOff>
      <xdr:row>99</xdr:row>
      <xdr:rowOff>17698</xdr:rowOff>
    </xdr:to>
    <xdr:sp macro="" textlink="">
      <xdr:nvSpPr>
        <xdr:cNvPr id="263" name="楕円 262"/>
        <xdr:cNvSpPr/>
      </xdr:nvSpPr>
      <xdr:spPr>
        <a:xfrm>
          <a:off x="2857500" y="168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8825</xdr:rowOff>
    </xdr:from>
    <xdr:ext cx="534377" cy="259045"/>
    <xdr:sp macro="" textlink="">
      <xdr:nvSpPr>
        <xdr:cNvPr id="264" name="テキスト ボックス 263"/>
        <xdr:cNvSpPr txBox="1"/>
      </xdr:nvSpPr>
      <xdr:spPr>
        <a:xfrm>
          <a:off x="2641111" y="169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69431</xdr:rowOff>
    </xdr:from>
    <xdr:to>
      <xdr:col>10</xdr:col>
      <xdr:colOff>165100</xdr:colOff>
      <xdr:row>98</xdr:row>
      <xdr:rowOff>171031</xdr:rowOff>
    </xdr:to>
    <xdr:sp macro="" textlink="">
      <xdr:nvSpPr>
        <xdr:cNvPr id="265" name="楕円 264"/>
        <xdr:cNvSpPr/>
      </xdr:nvSpPr>
      <xdr:spPr>
        <a:xfrm>
          <a:off x="1968500" y="168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162158</xdr:rowOff>
    </xdr:from>
    <xdr:ext cx="534377" cy="259045"/>
    <xdr:sp macro="" textlink="">
      <xdr:nvSpPr>
        <xdr:cNvPr id="266" name="テキスト ボックス 265"/>
        <xdr:cNvSpPr txBox="1"/>
      </xdr:nvSpPr>
      <xdr:spPr>
        <a:xfrm>
          <a:off x="1752111" y="169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153499</xdr:rowOff>
    </xdr:from>
    <xdr:to>
      <xdr:col>6</xdr:col>
      <xdr:colOff>38100</xdr:colOff>
      <xdr:row>99</xdr:row>
      <xdr:rowOff>83649</xdr:rowOff>
    </xdr:to>
    <xdr:sp macro="" textlink="">
      <xdr:nvSpPr>
        <xdr:cNvPr id="267" name="楕円 266"/>
        <xdr:cNvSpPr/>
      </xdr:nvSpPr>
      <xdr:spPr>
        <a:xfrm>
          <a:off x="1079500" y="169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74776</xdr:rowOff>
    </xdr:from>
    <xdr:ext cx="534377" cy="259045"/>
    <xdr:sp macro="" textlink="">
      <xdr:nvSpPr>
        <xdr:cNvPr id="268" name="テキスト ボックス 267"/>
        <xdr:cNvSpPr txBox="1"/>
      </xdr:nvSpPr>
      <xdr:spPr>
        <a:xfrm>
          <a:off x="863111" y="170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134186</xdr:rowOff>
    </xdr:from>
    <xdr:to>
      <xdr:col>55</xdr:col>
      <xdr:colOff>0</xdr:colOff>
      <xdr:row>37</xdr:row>
      <xdr:rowOff>45151</xdr:rowOff>
    </xdr:to>
    <xdr:cxnSp macro="">
      <xdr:nvCxnSpPr>
        <xdr:cNvPr id="295" name="直線コネクタ 294"/>
        <xdr:cNvCxnSpPr/>
      </xdr:nvCxnSpPr>
      <xdr:spPr>
        <a:xfrm>
          <a:off x="9639300" y="6306386"/>
          <a:ext cx="838200" cy="8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99393</xdr:rowOff>
    </xdr:from>
    <xdr:to>
      <xdr:col>50</xdr:col>
      <xdr:colOff>114300</xdr:colOff>
      <xdr:row>36</xdr:row>
      <xdr:rowOff>134186</xdr:rowOff>
    </xdr:to>
    <xdr:cxnSp macro="">
      <xdr:nvCxnSpPr>
        <xdr:cNvPr id="298" name="直線コネクタ 297"/>
        <xdr:cNvCxnSpPr/>
      </xdr:nvCxnSpPr>
      <xdr:spPr>
        <a:xfrm>
          <a:off x="8750300" y="6271593"/>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99393</xdr:rowOff>
    </xdr:from>
    <xdr:to>
      <xdr:col>45</xdr:col>
      <xdr:colOff>177800</xdr:colOff>
      <xdr:row>36</xdr:row>
      <xdr:rowOff>133363</xdr:rowOff>
    </xdr:to>
    <xdr:cxnSp macro="">
      <xdr:nvCxnSpPr>
        <xdr:cNvPr id="301" name="直線コネクタ 300"/>
        <xdr:cNvCxnSpPr/>
      </xdr:nvCxnSpPr>
      <xdr:spPr>
        <a:xfrm flipV="1">
          <a:off x="7861300" y="6271593"/>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133363</xdr:rowOff>
    </xdr:from>
    <xdr:to>
      <xdr:col>41</xdr:col>
      <xdr:colOff>50800</xdr:colOff>
      <xdr:row>37</xdr:row>
      <xdr:rowOff>12219</xdr:rowOff>
    </xdr:to>
    <xdr:cxnSp macro="">
      <xdr:nvCxnSpPr>
        <xdr:cNvPr id="304" name="直線コネクタ 303"/>
        <xdr:cNvCxnSpPr/>
      </xdr:nvCxnSpPr>
      <xdr:spPr>
        <a:xfrm flipV="1">
          <a:off x="6972300" y="6305563"/>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306" name="テキスト ボックス 305"/>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8" name="テキスト ボックス 307"/>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165801</xdr:rowOff>
    </xdr:from>
    <xdr:to>
      <xdr:col>55</xdr:col>
      <xdr:colOff>50800</xdr:colOff>
      <xdr:row>37</xdr:row>
      <xdr:rowOff>95951</xdr:rowOff>
    </xdr:to>
    <xdr:sp macro="" textlink="">
      <xdr:nvSpPr>
        <xdr:cNvPr id="314" name="楕円 313"/>
        <xdr:cNvSpPr/>
      </xdr:nvSpPr>
      <xdr:spPr>
        <a:xfrm>
          <a:off x="10426700" y="63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80728</xdr:rowOff>
    </xdr:from>
    <xdr:ext cx="534377" cy="259045"/>
    <xdr:sp macro="" textlink="">
      <xdr:nvSpPr>
        <xdr:cNvPr id="315" name="補助費等該当値テキスト"/>
        <xdr:cNvSpPr txBox="1"/>
      </xdr:nvSpPr>
      <xdr:spPr>
        <a:xfrm>
          <a:off x="10528300" y="625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83386</xdr:rowOff>
    </xdr:from>
    <xdr:to>
      <xdr:col>50</xdr:col>
      <xdr:colOff>165100</xdr:colOff>
      <xdr:row>37</xdr:row>
      <xdr:rowOff>13536</xdr:rowOff>
    </xdr:to>
    <xdr:sp macro="" textlink="">
      <xdr:nvSpPr>
        <xdr:cNvPr id="316" name="楕円 315"/>
        <xdr:cNvSpPr/>
      </xdr:nvSpPr>
      <xdr:spPr>
        <a:xfrm>
          <a:off x="9588500" y="62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4663</xdr:rowOff>
    </xdr:from>
    <xdr:ext cx="534377" cy="259045"/>
    <xdr:sp macro="" textlink="">
      <xdr:nvSpPr>
        <xdr:cNvPr id="317" name="テキスト ボックス 316"/>
        <xdr:cNvSpPr txBox="1"/>
      </xdr:nvSpPr>
      <xdr:spPr>
        <a:xfrm>
          <a:off x="9372111" y="634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48593</xdr:rowOff>
    </xdr:from>
    <xdr:to>
      <xdr:col>46</xdr:col>
      <xdr:colOff>38100</xdr:colOff>
      <xdr:row>36</xdr:row>
      <xdr:rowOff>150193</xdr:rowOff>
    </xdr:to>
    <xdr:sp macro="" textlink="">
      <xdr:nvSpPr>
        <xdr:cNvPr id="318" name="楕円 317"/>
        <xdr:cNvSpPr/>
      </xdr:nvSpPr>
      <xdr:spPr>
        <a:xfrm>
          <a:off x="8699500" y="62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166720</xdr:rowOff>
    </xdr:from>
    <xdr:ext cx="534377" cy="259045"/>
    <xdr:sp macro="" textlink="">
      <xdr:nvSpPr>
        <xdr:cNvPr id="319" name="テキスト ボックス 318"/>
        <xdr:cNvSpPr txBox="1"/>
      </xdr:nvSpPr>
      <xdr:spPr>
        <a:xfrm>
          <a:off x="8483111" y="599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82563</xdr:rowOff>
    </xdr:from>
    <xdr:to>
      <xdr:col>41</xdr:col>
      <xdr:colOff>101600</xdr:colOff>
      <xdr:row>37</xdr:row>
      <xdr:rowOff>12713</xdr:rowOff>
    </xdr:to>
    <xdr:sp macro="" textlink="">
      <xdr:nvSpPr>
        <xdr:cNvPr id="320" name="楕円 319"/>
        <xdr:cNvSpPr/>
      </xdr:nvSpPr>
      <xdr:spPr>
        <a:xfrm>
          <a:off x="7810500" y="62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29240</xdr:rowOff>
    </xdr:from>
    <xdr:ext cx="534377" cy="259045"/>
    <xdr:sp macro="" textlink="">
      <xdr:nvSpPr>
        <xdr:cNvPr id="321" name="テキスト ボックス 320"/>
        <xdr:cNvSpPr txBox="1"/>
      </xdr:nvSpPr>
      <xdr:spPr>
        <a:xfrm>
          <a:off x="7594111" y="60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132869</xdr:rowOff>
    </xdr:from>
    <xdr:to>
      <xdr:col>36</xdr:col>
      <xdr:colOff>165100</xdr:colOff>
      <xdr:row>37</xdr:row>
      <xdr:rowOff>63019</xdr:rowOff>
    </xdr:to>
    <xdr:sp macro="" textlink="">
      <xdr:nvSpPr>
        <xdr:cNvPr id="322" name="楕円 321"/>
        <xdr:cNvSpPr/>
      </xdr:nvSpPr>
      <xdr:spPr>
        <a:xfrm>
          <a:off x="6921500" y="630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54146</xdr:rowOff>
    </xdr:from>
    <xdr:ext cx="534377" cy="259045"/>
    <xdr:sp macro="" textlink="">
      <xdr:nvSpPr>
        <xdr:cNvPr id="323" name="テキスト ボックス 322"/>
        <xdr:cNvSpPr txBox="1"/>
      </xdr:nvSpPr>
      <xdr:spPr>
        <a:xfrm>
          <a:off x="6705111" y="63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121508</xdr:rowOff>
    </xdr:from>
    <xdr:to>
      <xdr:col>55</xdr:col>
      <xdr:colOff>0</xdr:colOff>
      <xdr:row>58</xdr:row>
      <xdr:rowOff>122254</xdr:rowOff>
    </xdr:to>
    <xdr:cxnSp macro="">
      <xdr:nvCxnSpPr>
        <xdr:cNvPr id="350" name="直線コネクタ 349"/>
        <xdr:cNvCxnSpPr/>
      </xdr:nvCxnSpPr>
      <xdr:spPr>
        <a:xfrm>
          <a:off x="9639300" y="10065608"/>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86165</xdr:rowOff>
    </xdr:from>
    <xdr:to>
      <xdr:col>50</xdr:col>
      <xdr:colOff>114300</xdr:colOff>
      <xdr:row>58</xdr:row>
      <xdr:rowOff>121508</xdr:rowOff>
    </xdr:to>
    <xdr:cxnSp macro="">
      <xdr:nvCxnSpPr>
        <xdr:cNvPr id="353" name="直線コネクタ 352"/>
        <xdr:cNvCxnSpPr/>
      </xdr:nvCxnSpPr>
      <xdr:spPr>
        <a:xfrm>
          <a:off x="8750300" y="10030265"/>
          <a:ext cx="889000" cy="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86165</xdr:rowOff>
    </xdr:from>
    <xdr:to>
      <xdr:col>45</xdr:col>
      <xdr:colOff>177800</xdr:colOff>
      <xdr:row>58</xdr:row>
      <xdr:rowOff>90416</xdr:rowOff>
    </xdr:to>
    <xdr:cxnSp macro="">
      <xdr:nvCxnSpPr>
        <xdr:cNvPr id="356" name="直線コネクタ 355"/>
        <xdr:cNvCxnSpPr/>
      </xdr:nvCxnSpPr>
      <xdr:spPr>
        <a:xfrm flipV="1">
          <a:off x="7861300" y="10030265"/>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90416</xdr:rowOff>
    </xdr:from>
    <xdr:to>
      <xdr:col>41</xdr:col>
      <xdr:colOff>50800</xdr:colOff>
      <xdr:row>58</xdr:row>
      <xdr:rowOff>111778</xdr:rowOff>
    </xdr:to>
    <xdr:cxnSp macro="">
      <xdr:nvCxnSpPr>
        <xdr:cNvPr id="359" name="直線コネクタ 358"/>
        <xdr:cNvCxnSpPr/>
      </xdr:nvCxnSpPr>
      <xdr:spPr>
        <a:xfrm flipV="1">
          <a:off x="6972300" y="10034516"/>
          <a:ext cx="8890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139639</xdr:rowOff>
    </xdr:from>
    <xdr:ext cx="534377" cy="259045"/>
    <xdr:sp macro="" textlink="">
      <xdr:nvSpPr>
        <xdr:cNvPr id="361" name="テキスト ボックス 360"/>
        <xdr:cNvSpPr txBox="1"/>
      </xdr:nvSpPr>
      <xdr:spPr>
        <a:xfrm>
          <a:off x="7594111" y="100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169194</xdr:rowOff>
    </xdr:from>
    <xdr:ext cx="534377" cy="259045"/>
    <xdr:sp macro="" textlink="">
      <xdr:nvSpPr>
        <xdr:cNvPr id="363" name="テキスト ボックス 362"/>
        <xdr:cNvSpPr txBox="1"/>
      </xdr:nvSpPr>
      <xdr:spPr>
        <a:xfrm>
          <a:off x="6705111" y="97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71454</xdr:rowOff>
    </xdr:from>
    <xdr:to>
      <xdr:col>55</xdr:col>
      <xdr:colOff>50800</xdr:colOff>
      <xdr:row>59</xdr:row>
      <xdr:rowOff>1604</xdr:rowOff>
    </xdr:to>
    <xdr:sp macro="" textlink="">
      <xdr:nvSpPr>
        <xdr:cNvPr id="369" name="楕円 368"/>
        <xdr:cNvSpPr/>
      </xdr:nvSpPr>
      <xdr:spPr>
        <a:xfrm>
          <a:off x="10426700" y="100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70" name="普通建設事業費該当値テキスト"/>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70708</xdr:rowOff>
    </xdr:from>
    <xdr:to>
      <xdr:col>50</xdr:col>
      <xdr:colOff>165100</xdr:colOff>
      <xdr:row>59</xdr:row>
      <xdr:rowOff>858</xdr:rowOff>
    </xdr:to>
    <xdr:sp macro="" textlink="">
      <xdr:nvSpPr>
        <xdr:cNvPr id="371" name="楕円 370"/>
        <xdr:cNvSpPr/>
      </xdr:nvSpPr>
      <xdr:spPr>
        <a:xfrm>
          <a:off x="9588500" y="100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163435</xdr:rowOff>
    </xdr:from>
    <xdr:ext cx="534377" cy="259045"/>
    <xdr:sp macro="" textlink="">
      <xdr:nvSpPr>
        <xdr:cNvPr id="372" name="テキスト ボックス 371"/>
        <xdr:cNvSpPr txBox="1"/>
      </xdr:nvSpPr>
      <xdr:spPr>
        <a:xfrm>
          <a:off x="9372111" y="101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35365</xdr:rowOff>
    </xdr:from>
    <xdr:to>
      <xdr:col>46</xdr:col>
      <xdr:colOff>38100</xdr:colOff>
      <xdr:row>58</xdr:row>
      <xdr:rowOff>136965</xdr:rowOff>
    </xdr:to>
    <xdr:sp macro="" textlink="">
      <xdr:nvSpPr>
        <xdr:cNvPr id="373" name="楕円 372"/>
        <xdr:cNvSpPr/>
      </xdr:nvSpPr>
      <xdr:spPr>
        <a:xfrm>
          <a:off x="8699500" y="99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153492</xdr:rowOff>
    </xdr:from>
    <xdr:ext cx="599010" cy="259045"/>
    <xdr:sp macro="" textlink="">
      <xdr:nvSpPr>
        <xdr:cNvPr id="374" name="テキスト ボックス 373"/>
        <xdr:cNvSpPr txBox="1"/>
      </xdr:nvSpPr>
      <xdr:spPr>
        <a:xfrm>
          <a:off x="8450795" y="975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39616</xdr:rowOff>
    </xdr:from>
    <xdr:to>
      <xdr:col>41</xdr:col>
      <xdr:colOff>101600</xdr:colOff>
      <xdr:row>58</xdr:row>
      <xdr:rowOff>141216</xdr:rowOff>
    </xdr:to>
    <xdr:sp macro="" textlink="">
      <xdr:nvSpPr>
        <xdr:cNvPr id="375" name="楕円 374"/>
        <xdr:cNvSpPr/>
      </xdr:nvSpPr>
      <xdr:spPr>
        <a:xfrm>
          <a:off x="7810500" y="99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157743</xdr:rowOff>
    </xdr:from>
    <xdr:ext cx="599010" cy="259045"/>
    <xdr:sp macro="" textlink="">
      <xdr:nvSpPr>
        <xdr:cNvPr id="376" name="テキスト ボックス 375"/>
        <xdr:cNvSpPr txBox="1"/>
      </xdr:nvSpPr>
      <xdr:spPr>
        <a:xfrm>
          <a:off x="7561795" y="975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60978</xdr:rowOff>
    </xdr:from>
    <xdr:to>
      <xdr:col>36</xdr:col>
      <xdr:colOff>165100</xdr:colOff>
      <xdr:row>58</xdr:row>
      <xdr:rowOff>162578</xdr:rowOff>
    </xdr:to>
    <xdr:sp macro="" textlink="">
      <xdr:nvSpPr>
        <xdr:cNvPr id="377" name="楕円 376"/>
        <xdr:cNvSpPr/>
      </xdr:nvSpPr>
      <xdr:spPr>
        <a:xfrm>
          <a:off x="6921500" y="100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153705</xdr:rowOff>
    </xdr:from>
    <xdr:ext cx="534377" cy="259045"/>
    <xdr:sp macro="" textlink="">
      <xdr:nvSpPr>
        <xdr:cNvPr id="378" name="テキスト ボックス 377"/>
        <xdr:cNvSpPr txBox="1"/>
      </xdr:nvSpPr>
      <xdr:spPr>
        <a:xfrm>
          <a:off x="6705111" y="100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18290</xdr:rowOff>
    </xdr:from>
    <xdr:to>
      <xdr:col>55</xdr:col>
      <xdr:colOff>0</xdr:colOff>
      <xdr:row>79</xdr:row>
      <xdr:rowOff>20344</xdr:rowOff>
    </xdr:to>
    <xdr:cxnSp macro="">
      <xdr:nvCxnSpPr>
        <xdr:cNvPr id="407" name="直線コネクタ 406"/>
        <xdr:cNvCxnSpPr/>
      </xdr:nvCxnSpPr>
      <xdr:spPr>
        <a:xfrm flipV="1">
          <a:off x="9639300" y="13562840"/>
          <a:ext cx="8382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22208</xdr:rowOff>
    </xdr:from>
    <xdr:to>
      <xdr:col>50</xdr:col>
      <xdr:colOff>114300</xdr:colOff>
      <xdr:row>79</xdr:row>
      <xdr:rowOff>20344</xdr:rowOff>
    </xdr:to>
    <xdr:cxnSp macro="">
      <xdr:nvCxnSpPr>
        <xdr:cNvPr id="410" name="直線コネクタ 409"/>
        <xdr:cNvCxnSpPr/>
      </xdr:nvCxnSpPr>
      <xdr:spPr>
        <a:xfrm>
          <a:off x="8750300" y="13395308"/>
          <a:ext cx="889000" cy="16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22208</xdr:rowOff>
    </xdr:from>
    <xdr:to>
      <xdr:col>45</xdr:col>
      <xdr:colOff>177800</xdr:colOff>
      <xdr:row>78</xdr:row>
      <xdr:rowOff>83455</xdr:rowOff>
    </xdr:to>
    <xdr:cxnSp macro="">
      <xdr:nvCxnSpPr>
        <xdr:cNvPr id="413" name="直線コネクタ 412"/>
        <xdr:cNvCxnSpPr/>
      </xdr:nvCxnSpPr>
      <xdr:spPr>
        <a:xfrm flipV="1">
          <a:off x="7861300" y="13395308"/>
          <a:ext cx="889000" cy="6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13533</xdr:rowOff>
    </xdr:from>
    <xdr:ext cx="534377" cy="259045"/>
    <xdr:sp macro="" textlink="">
      <xdr:nvSpPr>
        <xdr:cNvPr id="417" name="テキスト ボックス 416"/>
        <xdr:cNvSpPr txBox="1"/>
      </xdr:nvSpPr>
      <xdr:spPr>
        <a:xfrm>
          <a:off x="7594111" y="135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138940</xdr:rowOff>
    </xdr:from>
    <xdr:to>
      <xdr:col>55</xdr:col>
      <xdr:colOff>50800</xdr:colOff>
      <xdr:row>79</xdr:row>
      <xdr:rowOff>69090</xdr:rowOff>
    </xdr:to>
    <xdr:sp macro="" textlink="">
      <xdr:nvSpPr>
        <xdr:cNvPr id="423" name="楕円 422"/>
        <xdr:cNvSpPr/>
      </xdr:nvSpPr>
      <xdr:spPr>
        <a:xfrm>
          <a:off x="10426700" y="13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99172</xdr:rowOff>
    </xdr:from>
    <xdr:ext cx="534377" cy="259045"/>
    <xdr:sp macro="" textlink="">
      <xdr:nvSpPr>
        <xdr:cNvPr id="424" name="普通建設事業費 （ うち新規整備　）該当値テキスト"/>
        <xdr:cNvSpPr txBox="1"/>
      </xdr:nvSpPr>
      <xdr:spPr>
        <a:xfrm>
          <a:off x="10528300" y="134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140994</xdr:rowOff>
    </xdr:from>
    <xdr:to>
      <xdr:col>50</xdr:col>
      <xdr:colOff>165100</xdr:colOff>
      <xdr:row>79</xdr:row>
      <xdr:rowOff>71144</xdr:rowOff>
    </xdr:to>
    <xdr:sp macro="" textlink="">
      <xdr:nvSpPr>
        <xdr:cNvPr id="425" name="楕円 424"/>
        <xdr:cNvSpPr/>
      </xdr:nvSpPr>
      <xdr:spPr>
        <a:xfrm>
          <a:off x="9588500" y="135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62271</xdr:rowOff>
    </xdr:from>
    <xdr:ext cx="534377" cy="259045"/>
    <xdr:sp macro="" textlink="">
      <xdr:nvSpPr>
        <xdr:cNvPr id="426" name="テキスト ボックス 425"/>
        <xdr:cNvSpPr txBox="1"/>
      </xdr:nvSpPr>
      <xdr:spPr>
        <a:xfrm>
          <a:off x="9372111" y="136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142858</xdr:rowOff>
    </xdr:from>
    <xdr:to>
      <xdr:col>46</xdr:col>
      <xdr:colOff>38100</xdr:colOff>
      <xdr:row>78</xdr:row>
      <xdr:rowOff>73008</xdr:rowOff>
    </xdr:to>
    <xdr:sp macro="" textlink="">
      <xdr:nvSpPr>
        <xdr:cNvPr id="427" name="楕円 426"/>
        <xdr:cNvSpPr/>
      </xdr:nvSpPr>
      <xdr:spPr>
        <a:xfrm>
          <a:off x="8699500" y="133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89535</xdr:rowOff>
    </xdr:from>
    <xdr:ext cx="599010" cy="259045"/>
    <xdr:sp macro="" textlink="">
      <xdr:nvSpPr>
        <xdr:cNvPr id="428" name="テキスト ボックス 427"/>
        <xdr:cNvSpPr txBox="1"/>
      </xdr:nvSpPr>
      <xdr:spPr>
        <a:xfrm>
          <a:off x="8450795" y="1311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32655</xdr:rowOff>
    </xdr:from>
    <xdr:to>
      <xdr:col>41</xdr:col>
      <xdr:colOff>101600</xdr:colOff>
      <xdr:row>78</xdr:row>
      <xdr:rowOff>134255</xdr:rowOff>
    </xdr:to>
    <xdr:sp macro="" textlink="">
      <xdr:nvSpPr>
        <xdr:cNvPr id="429" name="楕円 428"/>
        <xdr:cNvSpPr/>
      </xdr:nvSpPr>
      <xdr:spPr>
        <a:xfrm>
          <a:off x="7810500" y="134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150782</xdr:rowOff>
    </xdr:from>
    <xdr:ext cx="534377" cy="259045"/>
    <xdr:sp macro="" textlink="">
      <xdr:nvSpPr>
        <xdr:cNvPr id="430" name="テキスト ボックス 429"/>
        <xdr:cNvSpPr txBox="1"/>
      </xdr:nvSpPr>
      <xdr:spPr>
        <a:xfrm>
          <a:off x="7594111" y="1318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120817</xdr:rowOff>
    </xdr:from>
    <xdr:to>
      <xdr:col>55</xdr:col>
      <xdr:colOff>0</xdr:colOff>
      <xdr:row>98</xdr:row>
      <xdr:rowOff>121338</xdr:rowOff>
    </xdr:to>
    <xdr:cxnSp macro="">
      <xdr:nvCxnSpPr>
        <xdr:cNvPr id="457" name="直線コネクタ 456"/>
        <xdr:cNvCxnSpPr/>
      </xdr:nvCxnSpPr>
      <xdr:spPr>
        <a:xfrm flipV="1">
          <a:off x="9639300" y="16922917"/>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121338</xdr:rowOff>
    </xdr:from>
    <xdr:to>
      <xdr:col>50</xdr:col>
      <xdr:colOff>114300</xdr:colOff>
      <xdr:row>98</xdr:row>
      <xdr:rowOff>134333</xdr:rowOff>
    </xdr:to>
    <xdr:cxnSp macro="">
      <xdr:nvCxnSpPr>
        <xdr:cNvPr id="460" name="直線コネクタ 459"/>
        <xdr:cNvCxnSpPr/>
      </xdr:nvCxnSpPr>
      <xdr:spPr>
        <a:xfrm flipV="1">
          <a:off x="8750300" y="16923438"/>
          <a:ext cx="889000" cy="1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112537</xdr:rowOff>
    </xdr:from>
    <xdr:to>
      <xdr:col>45</xdr:col>
      <xdr:colOff>177800</xdr:colOff>
      <xdr:row>98</xdr:row>
      <xdr:rowOff>134333</xdr:rowOff>
    </xdr:to>
    <xdr:cxnSp macro="">
      <xdr:nvCxnSpPr>
        <xdr:cNvPr id="463" name="直線コネクタ 462"/>
        <xdr:cNvCxnSpPr/>
      </xdr:nvCxnSpPr>
      <xdr:spPr>
        <a:xfrm>
          <a:off x="7861300" y="16914637"/>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169924</xdr:rowOff>
    </xdr:from>
    <xdr:ext cx="534377" cy="259045"/>
    <xdr:sp macro="" textlink="">
      <xdr:nvSpPr>
        <xdr:cNvPr id="467" name="テキスト ボックス 466"/>
        <xdr:cNvSpPr txBox="1"/>
      </xdr:nvSpPr>
      <xdr:spPr>
        <a:xfrm>
          <a:off x="7594111" y="166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70017</xdr:rowOff>
    </xdr:from>
    <xdr:to>
      <xdr:col>55</xdr:col>
      <xdr:colOff>50800</xdr:colOff>
      <xdr:row>99</xdr:row>
      <xdr:rowOff>167</xdr:rowOff>
    </xdr:to>
    <xdr:sp macro="" textlink="">
      <xdr:nvSpPr>
        <xdr:cNvPr id="473" name="楕円 472"/>
        <xdr:cNvSpPr/>
      </xdr:nvSpPr>
      <xdr:spPr>
        <a:xfrm>
          <a:off x="10426700" y="168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534377" cy="259045"/>
    <xdr:sp macro="" textlink="">
      <xdr:nvSpPr>
        <xdr:cNvPr id="474" name="普通建設事業費 （ うち更新整備　）該当値テキスト"/>
        <xdr:cNvSpPr txBox="1"/>
      </xdr:nvSpPr>
      <xdr:spPr>
        <a:xfrm>
          <a:off x="10528300" y="168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70538</xdr:rowOff>
    </xdr:from>
    <xdr:to>
      <xdr:col>50</xdr:col>
      <xdr:colOff>165100</xdr:colOff>
      <xdr:row>99</xdr:row>
      <xdr:rowOff>688</xdr:rowOff>
    </xdr:to>
    <xdr:sp macro="" textlink="">
      <xdr:nvSpPr>
        <xdr:cNvPr id="475" name="楕円 474"/>
        <xdr:cNvSpPr/>
      </xdr:nvSpPr>
      <xdr:spPr>
        <a:xfrm>
          <a:off x="9588500" y="168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163265</xdr:rowOff>
    </xdr:from>
    <xdr:ext cx="534377" cy="259045"/>
    <xdr:sp macro="" textlink="">
      <xdr:nvSpPr>
        <xdr:cNvPr id="476" name="テキスト ボックス 475"/>
        <xdr:cNvSpPr txBox="1"/>
      </xdr:nvSpPr>
      <xdr:spPr>
        <a:xfrm>
          <a:off x="9372111" y="169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83533</xdr:rowOff>
    </xdr:from>
    <xdr:to>
      <xdr:col>46</xdr:col>
      <xdr:colOff>38100</xdr:colOff>
      <xdr:row>99</xdr:row>
      <xdr:rowOff>13683</xdr:rowOff>
    </xdr:to>
    <xdr:sp macro="" textlink="">
      <xdr:nvSpPr>
        <xdr:cNvPr id="477" name="楕円 476"/>
        <xdr:cNvSpPr/>
      </xdr:nvSpPr>
      <xdr:spPr>
        <a:xfrm>
          <a:off x="8699500" y="168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4810</xdr:rowOff>
    </xdr:from>
    <xdr:ext cx="469744" cy="259045"/>
    <xdr:sp macro="" textlink="">
      <xdr:nvSpPr>
        <xdr:cNvPr id="478" name="テキスト ボックス 477"/>
        <xdr:cNvSpPr txBox="1"/>
      </xdr:nvSpPr>
      <xdr:spPr>
        <a:xfrm>
          <a:off x="8515428" y="1697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61737</xdr:rowOff>
    </xdr:from>
    <xdr:to>
      <xdr:col>41</xdr:col>
      <xdr:colOff>101600</xdr:colOff>
      <xdr:row>98</xdr:row>
      <xdr:rowOff>163337</xdr:rowOff>
    </xdr:to>
    <xdr:sp macro="" textlink="">
      <xdr:nvSpPr>
        <xdr:cNvPr id="479" name="楕円 478"/>
        <xdr:cNvSpPr/>
      </xdr:nvSpPr>
      <xdr:spPr>
        <a:xfrm>
          <a:off x="7810500" y="168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154464</xdr:rowOff>
    </xdr:from>
    <xdr:ext cx="534377" cy="259045"/>
    <xdr:sp macro="" textlink="">
      <xdr:nvSpPr>
        <xdr:cNvPr id="480" name="テキスト ボックス 479"/>
        <xdr:cNvSpPr txBox="1"/>
      </xdr:nvSpPr>
      <xdr:spPr>
        <a:xfrm>
          <a:off x="7594111" y="169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69128</xdr:rowOff>
    </xdr:from>
    <xdr:to>
      <xdr:col>85</xdr:col>
      <xdr:colOff>127000</xdr:colOff>
      <xdr:row>39</xdr:row>
      <xdr:rowOff>92064</xdr:rowOff>
    </xdr:to>
    <xdr:cxnSp macro="">
      <xdr:nvCxnSpPr>
        <xdr:cNvPr id="511" name="直線コネクタ 510"/>
        <xdr:cNvCxnSpPr/>
      </xdr:nvCxnSpPr>
      <xdr:spPr>
        <a:xfrm>
          <a:off x="15481300" y="6584228"/>
          <a:ext cx="838200" cy="1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69128</xdr:rowOff>
    </xdr:from>
    <xdr:to>
      <xdr:col>81</xdr:col>
      <xdr:colOff>50800</xdr:colOff>
      <xdr:row>38</xdr:row>
      <xdr:rowOff>166446</xdr:rowOff>
    </xdr:to>
    <xdr:cxnSp macro="">
      <xdr:nvCxnSpPr>
        <xdr:cNvPr id="514" name="直線コネクタ 513"/>
        <xdr:cNvCxnSpPr/>
      </xdr:nvCxnSpPr>
      <xdr:spPr>
        <a:xfrm flipV="1">
          <a:off x="14592300" y="6584228"/>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78529</xdr:rowOff>
    </xdr:from>
    <xdr:ext cx="469744" cy="259045"/>
    <xdr:sp macro="" textlink="">
      <xdr:nvSpPr>
        <xdr:cNvPr id="516" name="テキスト ボックス 515"/>
        <xdr:cNvSpPr txBox="1"/>
      </xdr:nvSpPr>
      <xdr:spPr>
        <a:xfrm>
          <a:off x="15246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166446</xdr:rowOff>
    </xdr:from>
    <xdr:to>
      <xdr:col>76</xdr:col>
      <xdr:colOff>114300</xdr:colOff>
      <xdr:row>39</xdr:row>
      <xdr:rowOff>15570</xdr:rowOff>
    </xdr:to>
    <xdr:cxnSp macro="">
      <xdr:nvCxnSpPr>
        <xdr:cNvPr id="517" name="直線コネクタ 516"/>
        <xdr:cNvCxnSpPr/>
      </xdr:nvCxnSpPr>
      <xdr:spPr>
        <a:xfrm flipV="1">
          <a:off x="13703300" y="6681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58978</xdr:rowOff>
    </xdr:from>
    <xdr:ext cx="469744" cy="259045"/>
    <xdr:sp macro="" textlink="">
      <xdr:nvSpPr>
        <xdr:cNvPr id="519" name="テキスト ボックス 518"/>
        <xdr:cNvSpPr txBox="1"/>
      </xdr:nvSpPr>
      <xdr:spPr>
        <a:xfrm>
          <a:off x="14357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117341</xdr:rowOff>
    </xdr:from>
    <xdr:to>
      <xdr:col>71</xdr:col>
      <xdr:colOff>177800</xdr:colOff>
      <xdr:row>39</xdr:row>
      <xdr:rowOff>15570</xdr:rowOff>
    </xdr:to>
    <xdr:cxnSp macro="">
      <xdr:nvCxnSpPr>
        <xdr:cNvPr id="520" name="直線コネクタ 519"/>
        <xdr:cNvCxnSpPr/>
      </xdr:nvCxnSpPr>
      <xdr:spPr>
        <a:xfrm>
          <a:off x="12814300" y="6289541"/>
          <a:ext cx="889000" cy="41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89730</xdr:rowOff>
    </xdr:from>
    <xdr:ext cx="469744" cy="259045"/>
    <xdr:sp macro="" textlink="">
      <xdr:nvSpPr>
        <xdr:cNvPr id="522" name="テキスト ボックス 521"/>
        <xdr:cNvSpPr txBox="1"/>
      </xdr:nvSpPr>
      <xdr:spPr>
        <a:xfrm>
          <a:off x="13468428" y="67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79084</xdr:rowOff>
    </xdr:from>
    <xdr:ext cx="469744" cy="259045"/>
    <xdr:sp macro="" textlink="">
      <xdr:nvSpPr>
        <xdr:cNvPr id="524" name="テキスト ボックス 523"/>
        <xdr:cNvSpPr txBox="1"/>
      </xdr:nvSpPr>
      <xdr:spPr>
        <a:xfrm>
          <a:off x="12579428" y="67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41264</xdr:rowOff>
    </xdr:from>
    <xdr:to>
      <xdr:col>85</xdr:col>
      <xdr:colOff>177800</xdr:colOff>
      <xdr:row>39</xdr:row>
      <xdr:rowOff>142864</xdr:rowOff>
    </xdr:to>
    <xdr:sp macro="" textlink="">
      <xdr:nvSpPr>
        <xdr:cNvPr id="530" name="楕円 529"/>
        <xdr:cNvSpPr/>
      </xdr:nvSpPr>
      <xdr:spPr>
        <a:xfrm>
          <a:off x="16268700" y="672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378565" cy="259045"/>
    <xdr:sp macro="" textlink="">
      <xdr:nvSpPr>
        <xdr:cNvPr id="531" name="災害復旧事業費該当値テキスト"/>
        <xdr:cNvSpPr txBox="1"/>
      </xdr:nvSpPr>
      <xdr:spPr>
        <a:xfrm>
          <a:off x="16370300" y="666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18328</xdr:rowOff>
    </xdr:from>
    <xdr:to>
      <xdr:col>81</xdr:col>
      <xdr:colOff>101600</xdr:colOff>
      <xdr:row>38</xdr:row>
      <xdr:rowOff>119928</xdr:rowOff>
    </xdr:to>
    <xdr:sp macro="" textlink="">
      <xdr:nvSpPr>
        <xdr:cNvPr id="532" name="楕円 531"/>
        <xdr:cNvSpPr/>
      </xdr:nvSpPr>
      <xdr:spPr>
        <a:xfrm>
          <a:off x="15430500" y="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136455</xdr:rowOff>
    </xdr:from>
    <xdr:ext cx="534377" cy="259045"/>
    <xdr:sp macro="" textlink="">
      <xdr:nvSpPr>
        <xdr:cNvPr id="533" name="テキスト ボックス 532"/>
        <xdr:cNvSpPr txBox="1"/>
      </xdr:nvSpPr>
      <xdr:spPr>
        <a:xfrm>
          <a:off x="15214111" y="63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115646</xdr:rowOff>
    </xdr:from>
    <xdr:to>
      <xdr:col>76</xdr:col>
      <xdr:colOff>165100</xdr:colOff>
      <xdr:row>39</xdr:row>
      <xdr:rowOff>45796</xdr:rowOff>
    </xdr:to>
    <xdr:sp macro="" textlink="">
      <xdr:nvSpPr>
        <xdr:cNvPr id="534" name="楕円 533"/>
        <xdr:cNvSpPr/>
      </xdr:nvSpPr>
      <xdr:spPr>
        <a:xfrm>
          <a:off x="14541500" y="66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62323</xdr:rowOff>
    </xdr:from>
    <xdr:ext cx="469744" cy="259045"/>
    <xdr:sp macro="" textlink="">
      <xdr:nvSpPr>
        <xdr:cNvPr id="535" name="テキスト ボックス 534"/>
        <xdr:cNvSpPr txBox="1"/>
      </xdr:nvSpPr>
      <xdr:spPr>
        <a:xfrm>
          <a:off x="14357428" y="640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136220</xdr:rowOff>
    </xdr:from>
    <xdr:to>
      <xdr:col>72</xdr:col>
      <xdr:colOff>38100</xdr:colOff>
      <xdr:row>39</xdr:row>
      <xdr:rowOff>66370</xdr:rowOff>
    </xdr:to>
    <xdr:sp macro="" textlink="">
      <xdr:nvSpPr>
        <xdr:cNvPr id="536" name="楕円 535"/>
        <xdr:cNvSpPr/>
      </xdr:nvSpPr>
      <xdr:spPr>
        <a:xfrm>
          <a:off x="136525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82897</xdr:rowOff>
    </xdr:from>
    <xdr:ext cx="469744" cy="259045"/>
    <xdr:sp macro="" textlink="">
      <xdr:nvSpPr>
        <xdr:cNvPr id="537" name="テキスト ボックス 536"/>
        <xdr:cNvSpPr txBox="1"/>
      </xdr:nvSpPr>
      <xdr:spPr>
        <a:xfrm>
          <a:off x="13468428" y="64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66541</xdr:rowOff>
    </xdr:from>
    <xdr:to>
      <xdr:col>67</xdr:col>
      <xdr:colOff>101600</xdr:colOff>
      <xdr:row>36</xdr:row>
      <xdr:rowOff>168141</xdr:rowOff>
    </xdr:to>
    <xdr:sp macro="" textlink="">
      <xdr:nvSpPr>
        <xdr:cNvPr id="538" name="楕円 537"/>
        <xdr:cNvSpPr/>
      </xdr:nvSpPr>
      <xdr:spPr>
        <a:xfrm>
          <a:off x="12763500" y="62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13218</xdr:rowOff>
    </xdr:from>
    <xdr:ext cx="534377" cy="259045"/>
    <xdr:sp macro="" textlink="">
      <xdr:nvSpPr>
        <xdr:cNvPr id="539" name="テキスト ボックス 538"/>
        <xdr:cNvSpPr txBox="1"/>
      </xdr:nvSpPr>
      <xdr:spPr>
        <a:xfrm>
          <a:off x="12547111" y="60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56184</xdr:rowOff>
    </xdr:from>
    <xdr:to>
      <xdr:col>85</xdr:col>
      <xdr:colOff>127000</xdr:colOff>
      <xdr:row>76</xdr:row>
      <xdr:rowOff>69062</xdr:rowOff>
    </xdr:to>
    <xdr:cxnSp macro="">
      <xdr:nvCxnSpPr>
        <xdr:cNvPr id="617" name="直線コネクタ 616"/>
        <xdr:cNvCxnSpPr/>
      </xdr:nvCxnSpPr>
      <xdr:spPr>
        <a:xfrm>
          <a:off x="15481300" y="13086384"/>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52146</xdr:rowOff>
    </xdr:from>
    <xdr:to>
      <xdr:col>81</xdr:col>
      <xdr:colOff>50800</xdr:colOff>
      <xdr:row>76</xdr:row>
      <xdr:rowOff>56184</xdr:rowOff>
    </xdr:to>
    <xdr:cxnSp macro="">
      <xdr:nvCxnSpPr>
        <xdr:cNvPr id="620" name="直線コネクタ 619"/>
        <xdr:cNvCxnSpPr/>
      </xdr:nvCxnSpPr>
      <xdr:spPr>
        <a:xfrm>
          <a:off x="14592300" y="13082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27961</xdr:rowOff>
    </xdr:from>
    <xdr:to>
      <xdr:col>76</xdr:col>
      <xdr:colOff>114300</xdr:colOff>
      <xdr:row>76</xdr:row>
      <xdr:rowOff>52146</xdr:rowOff>
    </xdr:to>
    <xdr:cxnSp macro="">
      <xdr:nvCxnSpPr>
        <xdr:cNvPr id="623" name="直線コネクタ 622"/>
        <xdr:cNvCxnSpPr/>
      </xdr:nvCxnSpPr>
      <xdr:spPr>
        <a:xfrm>
          <a:off x="13703300" y="13058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6266</xdr:rowOff>
    </xdr:from>
    <xdr:to>
      <xdr:col>71</xdr:col>
      <xdr:colOff>177800</xdr:colOff>
      <xdr:row>76</xdr:row>
      <xdr:rowOff>27961</xdr:rowOff>
    </xdr:to>
    <xdr:cxnSp macro="">
      <xdr:nvCxnSpPr>
        <xdr:cNvPr id="626" name="直線コネクタ 625"/>
        <xdr:cNvCxnSpPr/>
      </xdr:nvCxnSpPr>
      <xdr:spPr>
        <a:xfrm>
          <a:off x="12814300" y="1303646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8" name="テキスト ボックス 627"/>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30" name="テキスト ボックス 629"/>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18262</xdr:rowOff>
    </xdr:from>
    <xdr:to>
      <xdr:col>85</xdr:col>
      <xdr:colOff>177800</xdr:colOff>
      <xdr:row>76</xdr:row>
      <xdr:rowOff>119862</xdr:rowOff>
    </xdr:to>
    <xdr:sp macro="" textlink="">
      <xdr:nvSpPr>
        <xdr:cNvPr id="636" name="楕円 635"/>
        <xdr:cNvSpPr/>
      </xdr:nvSpPr>
      <xdr:spPr>
        <a:xfrm>
          <a:off x="16268700" y="130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41139</xdr:rowOff>
    </xdr:from>
    <xdr:ext cx="534377" cy="259045"/>
    <xdr:sp macro="" textlink="">
      <xdr:nvSpPr>
        <xdr:cNvPr id="637" name="公債費該当値テキスト"/>
        <xdr:cNvSpPr txBox="1"/>
      </xdr:nvSpPr>
      <xdr:spPr>
        <a:xfrm>
          <a:off x="16370300" y="1289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5384</xdr:rowOff>
    </xdr:from>
    <xdr:to>
      <xdr:col>81</xdr:col>
      <xdr:colOff>101600</xdr:colOff>
      <xdr:row>76</xdr:row>
      <xdr:rowOff>106984</xdr:rowOff>
    </xdr:to>
    <xdr:sp macro="" textlink="">
      <xdr:nvSpPr>
        <xdr:cNvPr id="638" name="楕円 637"/>
        <xdr:cNvSpPr/>
      </xdr:nvSpPr>
      <xdr:spPr>
        <a:xfrm>
          <a:off x="154305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123512</xdr:rowOff>
    </xdr:from>
    <xdr:ext cx="534377" cy="259045"/>
    <xdr:sp macro="" textlink="">
      <xdr:nvSpPr>
        <xdr:cNvPr id="639" name="テキスト ボックス 638"/>
        <xdr:cNvSpPr txBox="1"/>
      </xdr:nvSpPr>
      <xdr:spPr>
        <a:xfrm>
          <a:off x="15214111" y="128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1346</xdr:rowOff>
    </xdr:from>
    <xdr:to>
      <xdr:col>76</xdr:col>
      <xdr:colOff>165100</xdr:colOff>
      <xdr:row>76</xdr:row>
      <xdr:rowOff>102946</xdr:rowOff>
    </xdr:to>
    <xdr:sp macro="" textlink="">
      <xdr:nvSpPr>
        <xdr:cNvPr id="640" name="楕円 639"/>
        <xdr:cNvSpPr/>
      </xdr:nvSpPr>
      <xdr:spPr>
        <a:xfrm>
          <a:off x="14541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119473</xdr:rowOff>
    </xdr:from>
    <xdr:ext cx="534377" cy="259045"/>
    <xdr:sp macro="" textlink="">
      <xdr:nvSpPr>
        <xdr:cNvPr id="641" name="テキスト ボックス 640"/>
        <xdr:cNvSpPr txBox="1"/>
      </xdr:nvSpPr>
      <xdr:spPr>
        <a:xfrm>
          <a:off x="14325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148611</xdr:rowOff>
    </xdr:from>
    <xdr:to>
      <xdr:col>72</xdr:col>
      <xdr:colOff>38100</xdr:colOff>
      <xdr:row>76</xdr:row>
      <xdr:rowOff>78761</xdr:rowOff>
    </xdr:to>
    <xdr:sp macro="" textlink="">
      <xdr:nvSpPr>
        <xdr:cNvPr id="642" name="楕円 641"/>
        <xdr:cNvSpPr/>
      </xdr:nvSpPr>
      <xdr:spPr>
        <a:xfrm>
          <a:off x="13652500" y="130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95287</xdr:rowOff>
    </xdr:from>
    <xdr:ext cx="534377" cy="259045"/>
    <xdr:sp macro="" textlink="">
      <xdr:nvSpPr>
        <xdr:cNvPr id="643" name="テキスト ボックス 642"/>
        <xdr:cNvSpPr txBox="1"/>
      </xdr:nvSpPr>
      <xdr:spPr>
        <a:xfrm>
          <a:off x="13436111" y="127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126916</xdr:rowOff>
    </xdr:from>
    <xdr:to>
      <xdr:col>67</xdr:col>
      <xdr:colOff>101600</xdr:colOff>
      <xdr:row>76</xdr:row>
      <xdr:rowOff>57066</xdr:rowOff>
    </xdr:to>
    <xdr:sp macro="" textlink="">
      <xdr:nvSpPr>
        <xdr:cNvPr id="644" name="楕円 643"/>
        <xdr:cNvSpPr/>
      </xdr:nvSpPr>
      <xdr:spPr>
        <a:xfrm>
          <a:off x="12763500" y="129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73593</xdr:rowOff>
    </xdr:from>
    <xdr:ext cx="534377" cy="259045"/>
    <xdr:sp macro="" textlink="">
      <xdr:nvSpPr>
        <xdr:cNvPr id="645" name="テキスト ボックス 644"/>
        <xdr:cNvSpPr txBox="1"/>
      </xdr:nvSpPr>
      <xdr:spPr>
        <a:xfrm>
          <a:off x="12547111" y="127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42743</xdr:rowOff>
    </xdr:from>
    <xdr:to>
      <xdr:col>85</xdr:col>
      <xdr:colOff>127000</xdr:colOff>
      <xdr:row>99</xdr:row>
      <xdr:rowOff>42759</xdr:rowOff>
    </xdr:to>
    <xdr:cxnSp macro="">
      <xdr:nvCxnSpPr>
        <xdr:cNvPr id="674" name="直線コネクタ 673"/>
        <xdr:cNvCxnSpPr/>
      </xdr:nvCxnSpPr>
      <xdr:spPr>
        <a:xfrm flipV="1">
          <a:off x="15481300" y="17016293"/>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42759</xdr:rowOff>
    </xdr:from>
    <xdr:to>
      <xdr:col>81</xdr:col>
      <xdr:colOff>50800</xdr:colOff>
      <xdr:row>99</xdr:row>
      <xdr:rowOff>44369</xdr:rowOff>
    </xdr:to>
    <xdr:cxnSp macro="">
      <xdr:nvCxnSpPr>
        <xdr:cNvPr id="677" name="直線コネクタ 676"/>
        <xdr:cNvCxnSpPr/>
      </xdr:nvCxnSpPr>
      <xdr:spPr>
        <a:xfrm flipV="1">
          <a:off x="14592300" y="17016309"/>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44332</xdr:rowOff>
    </xdr:from>
    <xdr:to>
      <xdr:col>76</xdr:col>
      <xdr:colOff>114300</xdr:colOff>
      <xdr:row>99</xdr:row>
      <xdr:rowOff>44369</xdr:rowOff>
    </xdr:to>
    <xdr:cxnSp macro="">
      <xdr:nvCxnSpPr>
        <xdr:cNvPr id="680" name="直線コネクタ 679"/>
        <xdr:cNvCxnSpPr/>
      </xdr:nvCxnSpPr>
      <xdr:spPr>
        <a:xfrm>
          <a:off x="13703300" y="17017882"/>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44332</xdr:rowOff>
    </xdr:from>
    <xdr:to>
      <xdr:col>71</xdr:col>
      <xdr:colOff>177800</xdr:colOff>
      <xdr:row>99</xdr:row>
      <xdr:rowOff>44332</xdr:rowOff>
    </xdr:to>
    <xdr:cxnSp macro="">
      <xdr:nvCxnSpPr>
        <xdr:cNvPr id="683" name="直線コネクタ 682"/>
        <xdr:cNvCxnSpPr/>
      </xdr:nvCxnSpPr>
      <xdr:spPr>
        <a:xfrm>
          <a:off x="12814300" y="17017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143724</xdr:rowOff>
    </xdr:from>
    <xdr:ext cx="534377" cy="259045"/>
    <xdr:sp macro="" textlink="">
      <xdr:nvSpPr>
        <xdr:cNvPr id="687" name="テキスト ボックス 686"/>
        <xdr:cNvSpPr txBox="1"/>
      </xdr:nvSpPr>
      <xdr:spPr>
        <a:xfrm>
          <a:off x="12547111" y="166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163393</xdr:rowOff>
    </xdr:from>
    <xdr:to>
      <xdr:col>85</xdr:col>
      <xdr:colOff>177800</xdr:colOff>
      <xdr:row>99</xdr:row>
      <xdr:rowOff>93543</xdr:rowOff>
    </xdr:to>
    <xdr:sp macro="" textlink="">
      <xdr:nvSpPr>
        <xdr:cNvPr id="693" name="楕円 692"/>
        <xdr:cNvSpPr/>
      </xdr:nvSpPr>
      <xdr:spPr>
        <a:xfrm>
          <a:off x="16268700" y="169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78320</xdr:rowOff>
    </xdr:from>
    <xdr:ext cx="378565" cy="259045"/>
    <xdr:sp macro="" textlink="">
      <xdr:nvSpPr>
        <xdr:cNvPr id="694" name="積立金該当値テキスト"/>
        <xdr:cNvSpPr txBox="1"/>
      </xdr:nvSpPr>
      <xdr:spPr>
        <a:xfrm>
          <a:off x="16370300" y="16880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163409</xdr:rowOff>
    </xdr:from>
    <xdr:to>
      <xdr:col>81</xdr:col>
      <xdr:colOff>101600</xdr:colOff>
      <xdr:row>99</xdr:row>
      <xdr:rowOff>93559</xdr:rowOff>
    </xdr:to>
    <xdr:sp macro="" textlink="">
      <xdr:nvSpPr>
        <xdr:cNvPr id="695" name="楕円 694"/>
        <xdr:cNvSpPr/>
      </xdr:nvSpPr>
      <xdr:spPr>
        <a:xfrm>
          <a:off x="15430500" y="169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84686</xdr:rowOff>
    </xdr:from>
    <xdr:ext cx="378565" cy="259045"/>
    <xdr:sp macro="" textlink="">
      <xdr:nvSpPr>
        <xdr:cNvPr id="696" name="テキスト ボックス 695"/>
        <xdr:cNvSpPr txBox="1"/>
      </xdr:nvSpPr>
      <xdr:spPr>
        <a:xfrm>
          <a:off x="15292017" y="1705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165019</xdr:rowOff>
    </xdr:from>
    <xdr:to>
      <xdr:col>76</xdr:col>
      <xdr:colOff>165100</xdr:colOff>
      <xdr:row>99</xdr:row>
      <xdr:rowOff>95169</xdr:rowOff>
    </xdr:to>
    <xdr:sp macro="" textlink="">
      <xdr:nvSpPr>
        <xdr:cNvPr id="697" name="楕円 696"/>
        <xdr:cNvSpPr/>
      </xdr:nvSpPr>
      <xdr:spPr>
        <a:xfrm>
          <a:off x="14541500" y="169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86296</xdr:rowOff>
    </xdr:from>
    <xdr:ext cx="313932" cy="259045"/>
    <xdr:sp macro="" textlink="">
      <xdr:nvSpPr>
        <xdr:cNvPr id="698" name="テキスト ボックス 697"/>
        <xdr:cNvSpPr txBox="1"/>
      </xdr:nvSpPr>
      <xdr:spPr>
        <a:xfrm>
          <a:off x="14435333" y="17059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164982</xdr:rowOff>
    </xdr:from>
    <xdr:to>
      <xdr:col>72</xdr:col>
      <xdr:colOff>38100</xdr:colOff>
      <xdr:row>99</xdr:row>
      <xdr:rowOff>95132</xdr:rowOff>
    </xdr:to>
    <xdr:sp macro="" textlink="">
      <xdr:nvSpPr>
        <xdr:cNvPr id="699" name="楕円 698"/>
        <xdr:cNvSpPr/>
      </xdr:nvSpPr>
      <xdr:spPr>
        <a:xfrm>
          <a:off x="13652500" y="169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86259</xdr:rowOff>
    </xdr:from>
    <xdr:ext cx="313932" cy="259045"/>
    <xdr:sp macro="" textlink="">
      <xdr:nvSpPr>
        <xdr:cNvPr id="700" name="テキスト ボックス 699"/>
        <xdr:cNvSpPr txBox="1"/>
      </xdr:nvSpPr>
      <xdr:spPr>
        <a:xfrm>
          <a:off x="13546333" y="1705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164982</xdr:rowOff>
    </xdr:from>
    <xdr:to>
      <xdr:col>67</xdr:col>
      <xdr:colOff>101600</xdr:colOff>
      <xdr:row>99</xdr:row>
      <xdr:rowOff>95132</xdr:rowOff>
    </xdr:to>
    <xdr:sp macro="" textlink="">
      <xdr:nvSpPr>
        <xdr:cNvPr id="701" name="楕円 700"/>
        <xdr:cNvSpPr/>
      </xdr:nvSpPr>
      <xdr:spPr>
        <a:xfrm>
          <a:off x="12763500" y="169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86259</xdr:rowOff>
    </xdr:from>
    <xdr:ext cx="313932" cy="259045"/>
    <xdr:sp macro="" textlink="">
      <xdr:nvSpPr>
        <xdr:cNvPr id="702" name="テキスト ボックス 701"/>
        <xdr:cNvSpPr txBox="1"/>
      </xdr:nvSpPr>
      <xdr:spPr>
        <a:xfrm>
          <a:off x="12657333" y="1705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76781</xdr:rowOff>
    </xdr:from>
    <xdr:to>
      <xdr:col>116</xdr:col>
      <xdr:colOff>63500</xdr:colOff>
      <xdr:row>39</xdr:row>
      <xdr:rowOff>98552</xdr:rowOff>
    </xdr:to>
    <xdr:cxnSp macro="">
      <xdr:nvCxnSpPr>
        <xdr:cNvPr id="733" name="直線コネクタ 732"/>
        <xdr:cNvCxnSpPr/>
      </xdr:nvCxnSpPr>
      <xdr:spPr>
        <a:xfrm flipV="1">
          <a:off x="21323300" y="5906081"/>
          <a:ext cx="838200" cy="87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4"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97355</xdr:rowOff>
    </xdr:from>
    <xdr:to>
      <xdr:col>111</xdr:col>
      <xdr:colOff>177800</xdr:colOff>
      <xdr:row>39</xdr:row>
      <xdr:rowOff>98552</xdr:rowOff>
    </xdr:to>
    <xdr:cxnSp macro="">
      <xdr:nvCxnSpPr>
        <xdr:cNvPr id="736" name="直線コネクタ 735"/>
        <xdr:cNvCxnSpPr/>
      </xdr:nvCxnSpPr>
      <xdr:spPr>
        <a:xfrm>
          <a:off x="20434300" y="6783905"/>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97355</xdr:rowOff>
    </xdr:from>
    <xdr:to>
      <xdr:col>107</xdr:col>
      <xdr:colOff>50800</xdr:colOff>
      <xdr:row>39</xdr:row>
      <xdr:rowOff>98878</xdr:rowOff>
    </xdr:to>
    <xdr:cxnSp macro="">
      <xdr:nvCxnSpPr>
        <xdr:cNvPr id="739" name="直線コネクタ 738"/>
        <xdr:cNvCxnSpPr/>
      </xdr:nvCxnSpPr>
      <xdr:spPr>
        <a:xfrm flipV="1">
          <a:off x="19545300" y="678390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87376</xdr:rowOff>
    </xdr:from>
    <xdr:to>
      <xdr:col>102</xdr:col>
      <xdr:colOff>165100</xdr:colOff>
      <xdr:row>39</xdr:row>
      <xdr:rowOff>17526</xdr:rowOff>
    </xdr:to>
    <xdr:sp macro="" textlink="">
      <xdr:nvSpPr>
        <xdr:cNvPr id="743" name="フローチャート: 判断 742"/>
        <xdr:cNvSpPr/>
      </xdr:nvSpPr>
      <xdr:spPr>
        <a:xfrm>
          <a:off x="19494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34053</xdr:rowOff>
    </xdr:from>
    <xdr:ext cx="469744" cy="259045"/>
    <xdr:sp macro="" textlink="">
      <xdr:nvSpPr>
        <xdr:cNvPr id="744" name="テキスト ボックス 743"/>
        <xdr:cNvSpPr txBox="1"/>
      </xdr:nvSpPr>
      <xdr:spPr>
        <a:xfrm>
          <a:off x="19310428" y="637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62339</xdr:rowOff>
    </xdr:from>
    <xdr:to>
      <xdr:col>98</xdr:col>
      <xdr:colOff>38100</xdr:colOff>
      <xdr:row>38</xdr:row>
      <xdr:rowOff>163939</xdr:rowOff>
    </xdr:to>
    <xdr:sp macro="" textlink="">
      <xdr:nvSpPr>
        <xdr:cNvPr id="745" name="フローチャート: 判断 744"/>
        <xdr:cNvSpPr/>
      </xdr:nvSpPr>
      <xdr:spPr>
        <a:xfrm>
          <a:off x="18605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9016</xdr:rowOff>
    </xdr:from>
    <xdr:ext cx="469744" cy="259045"/>
    <xdr:sp macro="" textlink="">
      <xdr:nvSpPr>
        <xdr:cNvPr id="746" name="テキスト ボックス 745"/>
        <xdr:cNvSpPr txBox="1"/>
      </xdr:nvSpPr>
      <xdr:spPr>
        <a:xfrm>
          <a:off x="18421428" y="63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25981</xdr:rowOff>
    </xdr:from>
    <xdr:to>
      <xdr:col>116</xdr:col>
      <xdr:colOff>114300</xdr:colOff>
      <xdr:row>34</xdr:row>
      <xdr:rowOff>127581</xdr:rowOff>
    </xdr:to>
    <xdr:sp macro="" textlink="">
      <xdr:nvSpPr>
        <xdr:cNvPr id="752" name="楕円 751"/>
        <xdr:cNvSpPr/>
      </xdr:nvSpPr>
      <xdr:spPr>
        <a:xfrm>
          <a:off x="22110700" y="58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48858</xdr:rowOff>
    </xdr:from>
    <xdr:ext cx="469744" cy="259045"/>
    <xdr:sp macro="" textlink="">
      <xdr:nvSpPr>
        <xdr:cNvPr id="753" name="投資及び出資金該当値テキスト"/>
        <xdr:cNvSpPr txBox="1"/>
      </xdr:nvSpPr>
      <xdr:spPr>
        <a:xfrm>
          <a:off x="22212300" y="570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47752</xdr:rowOff>
    </xdr:from>
    <xdr:to>
      <xdr:col>112</xdr:col>
      <xdr:colOff>38100</xdr:colOff>
      <xdr:row>39</xdr:row>
      <xdr:rowOff>149352</xdr:rowOff>
    </xdr:to>
    <xdr:sp macro="" textlink="">
      <xdr:nvSpPr>
        <xdr:cNvPr id="754" name="楕円 753"/>
        <xdr:cNvSpPr/>
      </xdr:nvSpPr>
      <xdr:spPr>
        <a:xfrm>
          <a:off x="21272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140479</xdr:rowOff>
    </xdr:from>
    <xdr:ext cx="249299" cy="259045"/>
    <xdr:sp macro="" textlink="">
      <xdr:nvSpPr>
        <xdr:cNvPr id="755" name="テキスト ボックス 754"/>
        <xdr:cNvSpPr txBox="1"/>
      </xdr:nvSpPr>
      <xdr:spPr>
        <a:xfrm>
          <a:off x="21198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46555</xdr:rowOff>
    </xdr:from>
    <xdr:to>
      <xdr:col>107</xdr:col>
      <xdr:colOff>101600</xdr:colOff>
      <xdr:row>39</xdr:row>
      <xdr:rowOff>148155</xdr:rowOff>
    </xdr:to>
    <xdr:sp macro="" textlink="">
      <xdr:nvSpPr>
        <xdr:cNvPr id="756" name="楕円 755"/>
        <xdr:cNvSpPr/>
      </xdr:nvSpPr>
      <xdr:spPr>
        <a:xfrm>
          <a:off x="20383500" y="6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139282</xdr:rowOff>
    </xdr:from>
    <xdr:ext cx="313932" cy="259045"/>
    <xdr:sp macro="" textlink="">
      <xdr:nvSpPr>
        <xdr:cNvPr id="757" name="テキスト ボックス 756"/>
        <xdr:cNvSpPr txBox="1"/>
      </xdr:nvSpPr>
      <xdr:spPr>
        <a:xfrm>
          <a:off x="20277333" y="6825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86916</xdr:rowOff>
    </xdr:from>
    <xdr:to>
      <xdr:col>116</xdr:col>
      <xdr:colOff>63500</xdr:colOff>
      <xdr:row>58</xdr:row>
      <xdr:rowOff>97637</xdr:rowOff>
    </xdr:to>
    <xdr:cxnSp macro="">
      <xdr:nvCxnSpPr>
        <xdr:cNvPr id="788" name="直線コネクタ 787"/>
        <xdr:cNvCxnSpPr/>
      </xdr:nvCxnSpPr>
      <xdr:spPr>
        <a:xfrm flipV="1">
          <a:off x="21323300" y="10031016"/>
          <a:ext cx="8382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97637</xdr:rowOff>
    </xdr:from>
    <xdr:to>
      <xdr:col>111</xdr:col>
      <xdr:colOff>177800</xdr:colOff>
      <xdr:row>58</xdr:row>
      <xdr:rowOff>113891</xdr:rowOff>
    </xdr:to>
    <xdr:cxnSp macro="">
      <xdr:nvCxnSpPr>
        <xdr:cNvPr id="791" name="直線コネクタ 790"/>
        <xdr:cNvCxnSpPr/>
      </xdr:nvCxnSpPr>
      <xdr:spPr>
        <a:xfrm flipV="1">
          <a:off x="20434300" y="10041737"/>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113891</xdr:rowOff>
    </xdr:from>
    <xdr:to>
      <xdr:col>107</xdr:col>
      <xdr:colOff>50800</xdr:colOff>
      <xdr:row>58</xdr:row>
      <xdr:rowOff>114165</xdr:rowOff>
    </xdr:to>
    <xdr:cxnSp macro="">
      <xdr:nvCxnSpPr>
        <xdr:cNvPr id="794" name="直線コネクタ 793"/>
        <xdr:cNvCxnSpPr/>
      </xdr:nvCxnSpPr>
      <xdr:spPr>
        <a:xfrm flipV="1">
          <a:off x="19545300" y="1005799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114165</xdr:rowOff>
    </xdr:from>
    <xdr:to>
      <xdr:col>102</xdr:col>
      <xdr:colOff>114300</xdr:colOff>
      <xdr:row>58</xdr:row>
      <xdr:rowOff>114302</xdr:rowOff>
    </xdr:to>
    <xdr:cxnSp macro="">
      <xdr:nvCxnSpPr>
        <xdr:cNvPr id="797" name="直線コネクタ 796"/>
        <xdr:cNvCxnSpPr/>
      </xdr:nvCxnSpPr>
      <xdr:spPr>
        <a:xfrm flipV="1">
          <a:off x="18656300" y="1005826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8" name="フローチャート: 判断 797"/>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128823</xdr:rowOff>
    </xdr:from>
    <xdr:ext cx="469744" cy="259045"/>
    <xdr:sp macro="" textlink="">
      <xdr:nvSpPr>
        <xdr:cNvPr id="799" name="テキスト ボックス 798"/>
        <xdr:cNvSpPr txBox="1"/>
      </xdr:nvSpPr>
      <xdr:spPr>
        <a:xfrm>
          <a:off x="19310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800" name="フローチャート: 判断 799"/>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127703</xdr:rowOff>
    </xdr:from>
    <xdr:ext cx="469744" cy="259045"/>
    <xdr:sp macro="" textlink="">
      <xdr:nvSpPr>
        <xdr:cNvPr id="801" name="テキスト ボックス 800"/>
        <xdr:cNvSpPr txBox="1"/>
      </xdr:nvSpPr>
      <xdr:spPr>
        <a:xfrm>
          <a:off x="18421428" y="97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36116</xdr:rowOff>
    </xdr:from>
    <xdr:to>
      <xdr:col>116</xdr:col>
      <xdr:colOff>114300</xdr:colOff>
      <xdr:row>58</xdr:row>
      <xdr:rowOff>137716</xdr:rowOff>
    </xdr:to>
    <xdr:sp macro="" textlink="">
      <xdr:nvSpPr>
        <xdr:cNvPr id="807" name="楕円 806"/>
        <xdr:cNvSpPr/>
      </xdr:nvSpPr>
      <xdr:spPr>
        <a:xfrm>
          <a:off x="22110700" y="99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122493</xdr:rowOff>
    </xdr:from>
    <xdr:ext cx="469744" cy="259045"/>
    <xdr:sp macro="" textlink="">
      <xdr:nvSpPr>
        <xdr:cNvPr id="808" name="貸付金該当値テキスト"/>
        <xdr:cNvSpPr txBox="1"/>
      </xdr:nvSpPr>
      <xdr:spPr>
        <a:xfrm>
          <a:off x="22212300" y="98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46837</xdr:rowOff>
    </xdr:from>
    <xdr:to>
      <xdr:col>112</xdr:col>
      <xdr:colOff>38100</xdr:colOff>
      <xdr:row>58</xdr:row>
      <xdr:rowOff>148437</xdr:rowOff>
    </xdr:to>
    <xdr:sp macro="" textlink="">
      <xdr:nvSpPr>
        <xdr:cNvPr id="809" name="楕円 808"/>
        <xdr:cNvSpPr/>
      </xdr:nvSpPr>
      <xdr:spPr>
        <a:xfrm>
          <a:off x="21272500" y="9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139564</xdr:rowOff>
    </xdr:from>
    <xdr:ext cx="469744" cy="259045"/>
    <xdr:sp macro="" textlink="">
      <xdr:nvSpPr>
        <xdr:cNvPr id="810" name="テキスト ボックス 809"/>
        <xdr:cNvSpPr txBox="1"/>
      </xdr:nvSpPr>
      <xdr:spPr>
        <a:xfrm>
          <a:off x="21088428" y="100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63091</xdr:rowOff>
    </xdr:from>
    <xdr:to>
      <xdr:col>107</xdr:col>
      <xdr:colOff>101600</xdr:colOff>
      <xdr:row>58</xdr:row>
      <xdr:rowOff>164691</xdr:rowOff>
    </xdr:to>
    <xdr:sp macro="" textlink="">
      <xdr:nvSpPr>
        <xdr:cNvPr id="811" name="楕円 810"/>
        <xdr:cNvSpPr/>
      </xdr:nvSpPr>
      <xdr:spPr>
        <a:xfrm>
          <a:off x="20383500" y="100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155818</xdr:rowOff>
    </xdr:from>
    <xdr:ext cx="469744" cy="259045"/>
    <xdr:sp macro="" textlink="">
      <xdr:nvSpPr>
        <xdr:cNvPr id="812" name="テキスト ボックス 811"/>
        <xdr:cNvSpPr txBox="1"/>
      </xdr:nvSpPr>
      <xdr:spPr>
        <a:xfrm>
          <a:off x="20199428" y="1009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63365</xdr:rowOff>
    </xdr:from>
    <xdr:to>
      <xdr:col>102</xdr:col>
      <xdr:colOff>165100</xdr:colOff>
      <xdr:row>58</xdr:row>
      <xdr:rowOff>164965</xdr:rowOff>
    </xdr:to>
    <xdr:sp macro="" textlink="">
      <xdr:nvSpPr>
        <xdr:cNvPr id="813" name="楕円 812"/>
        <xdr:cNvSpPr/>
      </xdr:nvSpPr>
      <xdr:spPr>
        <a:xfrm>
          <a:off x="19494500" y="100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156092</xdr:rowOff>
    </xdr:from>
    <xdr:ext cx="469744" cy="259045"/>
    <xdr:sp macro="" textlink="">
      <xdr:nvSpPr>
        <xdr:cNvPr id="814" name="テキスト ボックス 813"/>
        <xdr:cNvSpPr txBox="1"/>
      </xdr:nvSpPr>
      <xdr:spPr>
        <a:xfrm>
          <a:off x="19310428" y="101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63502</xdr:rowOff>
    </xdr:from>
    <xdr:to>
      <xdr:col>98</xdr:col>
      <xdr:colOff>38100</xdr:colOff>
      <xdr:row>58</xdr:row>
      <xdr:rowOff>165102</xdr:rowOff>
    </xdr:to>
    <xdr:sp macro="" textlink="">
      <xdr:nvSpPr>
        <xdr:cNvPr id="815" name="楕円 814"/>
        <xdr:cNvSpPr/>
      </xdr:nvSpPr>
      <xdr:spPr>
        <a:xfrm>
          <a:off x="18605500" y="100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156229</xdr:rowOff>
    </xdr:from>
    <xdr:ext cx="469744" cy="259045"/>
    <xdr:sp macro="" textlink="">
      <xdr:nvSpPr>
        <xdr:cNvPr id="816" name="テキスト ボックス 815"/>
        <xdr:cNvSpPr txBox="1"/>
      </xdr:nvSpPr>
      <xdr:spPr>
        <a:xfrm>
          <a:off x="18421428" y="101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101815</xdr:rowOff>
    </xdr:from>
    <xdr:to>
      <xdr:col>116</xdr:col>
      <xdr:colOff>63500</xdr:colOff>
      <xdr:row>77</xdr:row>
      <xdr:rowOff>130442</xdr:rowOff>
    </xdr:to>
    <xdr:cxnSp macro="">
      <xdr:nvCxnSpPr>
        <xdr:cNvPr id="846" name="直線コネクタ 845"/>
        <xdr:cNvCxnSpPr/>
      </xdr:nvCxnSpPr>
      <xdr:spPr>
        <a:xfrm flipV="1">
          <a:off x="21323300" y="13303465"/>
          <a:ext cx="838200" cy="2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122110</xdr:rowOff>
    </xdr:from>
    <xdr:to>
      <xdr:col>111</xdr:col>
      <xdr:colOff>177800</xdr:colOff>
      <xdr:row>77</xdr:row>
      <xdr:rowOff>130442</xdr:rowOff>
    </xdr:to>
    <xdr:cxnSp macro="">
      <xdr:nvCxnSpPr>
        <xdr:cNvPr id="849" name="直線コネクタ 848"/>
        <xdr:cNvCxnSpPr/>
      </xdr:nvCxnSpPr>
      <xdr:spPr>
        <a:xfrm>
          <a:off x="20434300" y="13323760"/>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122110</xdr:rowOff>
    </xdr:from>
    <xdr:to>
      <xdr:col>107</xdr:col>
      <xdr:colOff>50800</xdr:colOff>
      <xdr:row>78</xdr:row>
      <xdr:rowOff>5232</xdr:rowOff>
    </xdr:to>
    <xdr:cxnSp macro="">
      <xdr:nvCxnSpPr>
        <xdr:cNvPr id="852" name="直線コネクタ 851"/>
        <xdr:cNvCxnSpPr/>
      </xdr:nvCxnSpPr>
      <xdr:spPr>
        <a:xfrm flipV="1">
          <a:off x="19545300" y="13323760"/>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171235</xdr:rowOff>
    </xdr:from>
    <xdr:to>
      <xdr:col>102</xdr:col>
      <xdr:colOff>114300</xdr:colOff>
      <xdr:row>78</xdr:row>
      <xdr:rowOff>5232</xdr:rowOff>
    </xdr:to>
    <xdr:cxnSp macro="">
      <xdr:nvCxnSpPr>
        <xdr:cNvPr id="855" name="直線コネクタ 854"/>
        <xdr:cNvCxnSpPr/>
      </xdr:nvCxnSpPr>
      <xdr:spPr>
        <a:xfrm>
          <a:off x="18656300" y="13372885"/>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6" name="フローチャート: 判断 855"/>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57" name="テキスト ボックス 856"/>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8" name="フローチャート: 判断 857"/>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9" name="テキスト ボックス 858"/>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51015</xdr:rowOff>
    </xdr:from>
    <xdr:to>
      <xdr:col>116</xdr:col>
      <xdr:colOff>114300</xdr:colOff>
      <xdr:row>77</xdr:row>
      <xdr:rowOff>152615</xdr:rowOff>
    </xdr:to>
    <xdr:sp macro="" textlink="">
      <xdr:nvSpPr>
        <xdr:cNvPr id="865" name="楕円 864"/>
        <xdr:cNvSpPr/>
      </xdr:nvSpPr>
      <xdr:spPr>
        <a:xfrm>
          <a:off x="22110700" y="132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29442</xdr:rowOff>
    </xdr:from>
    <xdr:ext cx="534377" cy="259045"/>
    <xdr:sp macro="" textlink="">
      <xdr:nvSpPr>
        <xdr:cNvPr id="866" name="繰出金該当値テキスト"/>
        <xdr:cNvSpPr txBox="1"/>
      </xdr:nvSpPr>
      <xdr:spPr>
        <a:xfrm>
          <a:off x="22212300" y="132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79642</xdr:rowOff>
    </xdr:from>
    <xdr:to>
      <xdr:col>112</xdr:col>
      <xdr:colOff>38100</xdr:colOff>
      <xdr:row>78</xdr:row>
      <xdr:rowOff>9792</xdr:rowOff>
    </xdr:to>
    <xdr:sp macro="" textlink="">
      <xdr:nvSpPr>
        <xdr:cNvPr id="867" name="楕円 866"/>
        <xdr:cNvSpPr/>
      </xdr:nvSpPr>
      <xdr:spPr>
        <a:xfrm>
          <a:off x="21272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919</xdr:rowOff>
    </xdr:from>
    <xdr:ext cx="534377" cy="259045"/>
    <xdr:sp macro="" textlink="">
      <xdr:nvSpPr>
        <xdr:cNvPr id="868" name="テキスト ボックス 867"/>
        <xdr:cNvSpPr txBox="1"/>
      </xdr:nvSpPr>
      <xdr:spPr>
        <a:xfrm>
          <a:off x="21056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71310</xdr:rowOff>
    </xdr:from>
    <xdr:to>
      <xdr:col>107</xdr:col>
      <xdr:colOff>101600</xdr:colOff>
      <xdr:row>78</xdr:row>
      <xdr:rowOff>1460</xdr:rowOff>
    </xdr:to>
    <xdr:sp macro="" textlink="">
      <xdr:nvSpPr>
        <xdr:cNvPr id="869" name="楕円 868"/>
        <xdr:cNvSpPr/>
      </xdr:nvSpPr>
      <xdr:spPr>
        <a:xfrm>
          <a:off x="20383500" y="132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164037</xdr:rowOff>
    </xdr:from>
    <xdr:ext cx="534377" cy="259045"/>
    <xdr:sp macro="" textlink="">
      <xdr:nvSpPr>
        <xdr:cNvPr id="870" name="テキスト ボックス 869"/>
        <xdr:cNvSpPr txBox="1"/>
      </xdr:nvSpPr>
      <xdr:spPr>
        <a:xfrm>
          <a:off x="20167111" y="133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125882</xdr:rowOff>
    </xdr:from>
    <xdr:to>
      <xdr:col>102</xdr:col>
      <xdr:colOff>165100</xdr:colOff>
      <xdr:row>78</xdr:row>
      <xdr:rowOff>56032</xdr:rowOff>
    </xdr:to>
    <xdr:sp macro="" textlink="">
      <xdr:nvSpPr>
        <xdr:cNvPr id="871" name="楕円 870"/>
        <xdr:cNvSpPr/>
      </xdr:nvSpPr>
      <xdr:spPr>
        <a:xfrm>
          <a:off x="19494500" y="133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47159</xdr:rowOff>
    </xdr:from>
    <xdr:ext cx="534377" cy="259045"/>
    <xdr:sp macro="" textlink="">
      <xdr:nvSpPr>
        <xdr:cNvPr id="872" name="テキスト ボックス 871"/>
        <xdr:cNvSpPr txBox="1"/>
      </xdr:nvSpPr>
      <xdr:spPr>
        <a:xfrm>
          <a:off x="19278111" y="134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120435</xdr:rowOff>
    </xdr:from>
    <xdr:to>
      <xdr:col>98</xdr:col>
      <xdr:colOff>38100</xdr:colOff>
      <xdr:row>78</xdr:row>
      <xdr:rowOff>50585</xdr:rowOff>
    </xdr:to>
    <xdr:sp macro="" textlink="">
      <xdr:nvSpPr>
        <xdr:cNvPr id="873" name="楕円 872"/>
        <xdr:cNvSpPr/>
      </xdr:nvSpPr>
      <xdr:spPr>
        <a:xfrm>
          <a:off x="18605500" y="133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41712</xdr:rowOff>
    </xdr:from>
    <xdr:ext cx="534377" cy="259045"/>
    <xdr:sp macro="" textlink="">
      <xdr:nvSpPr>
        <xdr:cNvPr id="874" name="テキスト ボックス 873"/>
        <xdr:cNvSpPr txBox="1"/>
      </xdr:nvSpPr>
      <xdr:spPr>
        <a:xfrm>
          <a:off x="18389111" y="134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8" name="テキスト ボックス 88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0" name="テキスト ボックス 88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2" name="テキスト ボックス 89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4" name="テキスト ボックス 89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0" name="フローチャート: 判断 90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1" name="テキスト ボックス 91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3" name="フローチャート: 判断 912"/>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4" name="テキスト ボックス 913"/>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7" name="テキスト ボックス 92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454,405</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主な構成項目である人件費は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109,710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類似団体平均と比べ高い水準にある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人事院勧告を受けての給与改定等により前年度比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の増となったことに加え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人口が減少傾向にあることが主な要因である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58,180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昨年度に引き続き類似団体平均と比べ低い水準にある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施設建設事業の完了に伴う一部事務組合に対する負担金</a:t>
          </a:r>
          <a:r>
            <a:rPr kumimoji="1" lang="en-US" altLang="ja-JP" sz="1300">
              <a:latin typeface="ＭＳ Ｐゴシック" panose="020B0600070205080204" pitchFamily="50" charset="-128"/>
              <a:ea typeface="ＭＳ Ｐゴシック" panose="020B0600070205080204" pitchFamily="50" charset="-128"/>
            </a:rPr>
            <a:t>(77,404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普通建設事業費は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38,158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地方創生しごと交流創出事業の推進交付金事業及び拠点整備推進交付金事業費の皆増により補助事業費が増となったものの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福祉施設外構工事等の皆減により単独事業費が減となったことが主な要因である。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8,078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類似団体平均を大きく上回る高い水準にある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一部事務組合等に対する出資金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病院事業に対する出資</a:t>
          </a:r>
          <a:r>
            <a:rPr kumimoji="1" lang="en-US" altLang="ja-JP" sz="1300">
              <a:latin typeface="ＭＳ Ｐゴシック" panose="020B0600070205080204" pitchFamily="50" charset="-128"/>
              <a:ea typeface="ＭＳ Ｐゴシック" panose="020B0600070205080204" pitchFamily="50" charset="-128"/>
            </a:rPr>
            <a:t>88,976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災害復旧事業費は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月関東･東北豪雨災害復旧工事の完了に伴い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事業費が減少したことが主な要因である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11,262
11,214
78.38
5,268,525
5,117,510
117,204
3,640,195
6,693,483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68181</xdr:rowOff>
    </xdr:from>
    <xdr:to>
      <xdr:col>24</xdr:col>
      <xdr:colOff>63500</xdr:colOff>
      <xdr:row>35</xdr:row>
      <xdr:rowOff>83367</xdr:rowOff>
    </xdr:to>
    <xdr:cxnSp macro="">
      <xdr:nvCxnSpPr>
        <xdr:cNvPr id="63" name="直線コネクタ 62"/>
        <xdr:cNvCxnSpPr/>
      </xdr:nvCxnSpPr>
      <xdr:spPr>
        <a:xfrm flipV="1">
          <a:off x="3797300" y="6068931"/>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170561</xdr:rowOff>
    </xdr:from>
    <xdr:to>
      <xdr:col>19</xdr:col>
      <xdr:colOff>177800</xdr:colOff>
      <xdr:row>35</xdr:row>
      <xdr:rowOff>83367</xdr:rowOff>
    </xdr:to>
    <xdr:cxnSp macro="">
      <xdr:nvCxnSpPr>
        <xdr:cNvPr id="66" name="直線コネクタ 65"/>
        <xdr:cNvCxnSpPr/>
      </xdr:nvCxnSpPr>
      <xdr:spPr>
        <a:xfrm>
          <a:off x="2908300" y="5999861"/>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170561</xdr:rowOff>
    </xdr:from>
    <xdr:to>
      <xdr:col>15</xdr:col>
      <xdr:colOff>50800</xdr:colOff>
      <xdr:row>35</xdr:row>
      <xdr:rowOff>72100</xdr:rowOff>
    </xdr:to>
    <xdr:cxnSp macro="">
      <xdr:nvCxnSpPr>
        <xdr:cNvPr id="69" name="直線コネクタ 68"/>
        <xdr:cNvCxnSpPr/>
      </xdr:nvCxnSpPr>
      <xdr:spPr>
        <a:xfrm flipV="1">
          <a:off x="2019300" y="5999861"/>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72100</xdr:rowOff>
    </xdr:from>
    <xdr:to>
      <xdr:col>10</xdr:col>
      <xdr:colOff>114300</xdr:colOff>
      <xdr:row>35</xdr:row>
      <xdr:rowOff>106226</xdr:rowOff>
    </xdr:to>
    <xdr:cxnSp macro="">
      <xdr:nvCxnSpPr>
        <xdr:cNvPr id="72" name="直線コネクタ 71"/>
        <xdr:cNvCxnSpPr/>
      </xdr:nvCxnSpPr>
      <xdr:spPr>
        <a:xfrm flipV="1">
          <a:off x="1130300" y="6072850"/>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126437</xdr:rowOff>
    </xdr:from>
    <xdr:ext cx="469744" cy="259045"/>
    <xdr:sp macro="" textlink="">
      <xdr:nvSpPr>
        <xdr:cNvPr id="74" name="テキスト ボックス 73"/>
        <xdr:cNvSpPr txBox="1"/>
      </xdr:nvSpPr>
      <xdr:spPr>
        <a:xfrm>
          <a:off x="1784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144398</xdr:rowOff>
    </xdr:from>
    <xdr:ext cx="469744" cy="259045"/>
    <xdr:sp macro="" textlink="">
      <xdr:nvSpPr>
        <xdr:cNvPr id="76" name="テキスト ボックス 75"/>
        <xdr:cNvSpPr txBox="1"/>
      </xdr:nvSpPr>
      <xdr:spPr>
        <a:xfrm>
          <a:off x="895428"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17381</xdr:rowOff>
    </xdr:from>
    <xdr:to>
      <xdr:col>24</xdr:col>
      <xdr:colOff>114300</xdr:colOff>
      <xdr:row>35</xdr:row>
      <xdr:rowOff>118981</xdr:rowOff>
    </xdr:to>
    <xdr:sp macro="" textlink="">
      <xdr:nvSpPr>
        <xdr:cNvPr id="82" name="楕円 81"/>
        <xdr:cNvSpPr/>
      </xdr:nvSpPr>
      <xdr:spPr>
        <a:xfrm>
          <a:off x="4584700" y="60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40258</xdr:rowOff>
    </xdr:from>
    <xdr:ext cx="469744" cy="259045"/>
    <xdr:sp macro="" textlink="">
      <xdr:nvSpPr>
        <xdr:cNvPr id="83" name="議会費該当値テキスト"/>
        <xdr:cNvSpPr txBox="1"/>
      </xdr:nvSpPr>
      <xdr:spPr>
        <a:xfrm>
          <a:off x="4686300" y="586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32567</xdr:rowOff>
    </xdr:from>
    <xdr:to>
      <xdr:col>20</xdr:col>
      <xdr:colOff>38100</xdr:colOff>
      <xdr:row>35</xdr:row>
      <xdr:rowOff>134167</xdr:rowOff>
    </xdr:to>
    <xdr:sp macro="" textlink="">
      <xdr:nvSpPr>
        <xdr:cNvPr id="84" name="楕円 83"/>
        <xdr:cNvSpPr/>
      </xdr:nvSpPr>
      <xdr:spPr>
        <a:xfrm>
          <a:off x="3746500" y="60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150694</xdr:rowOff>
    </xdr:from>
    <xdr:ext cx="469744" cy="259045"/>
    <xdr:sp macro="" textlink="">
      <xdr:nvSpPr>
        <xdr:cNvPr id="85" name="テキスト ボックス 84"/>
        <xdr:cNvSpPr txBox="1"/>
      </xdr:nvSpPr>
      <xdr:spPr>
        <a:xfrm>
          <a:off x="3562428" y="580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119761</xdr:rowOff>
    </xdr:from>
    <xdr:to>
      <xdr:col>15</xdr:col>
      <xdr:colOff>101600</xdr:colOff>
      <xdr:row>35</xdr:row>
      <xdr:rowOff>49911</xdr:rowOff>
    </xdr:to>
    <xdr:sp macro="" textlink="">
      <xdr:nvSpPr>
        <xdr:cNvPr id="86" name="楕円 85"/>
        <xdr:cNvSpPr/>
      </xdr:nvSpPr>
      <xdr:spPr>
        <a:xfrm>
          <a:off x="2857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66438</xdr:rowOff>
    </xdr:from>
    <xdr:ext cx="469744" cy="259045"/>
    <xdr:sp macro="" textlink="">
      <xdr:nvSpPr>
        <xdr:cNvPr id="87" name="テキスト ボックス 86"/>
        <xdr:cNvSpPr txBox="1"/>
      </xdr:nvSpPr>
      <xdr:spPr>
        <a:xfrm>
          <a:off x="2673428"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21300</xdr:rowOff>
    </xdr:from>
    <xdr:to>
      <xdr:col>10</xdr:col>
      <xdr:colOff>165100</xdr:colOff>
      <xdr:row>35</xdr:row>
      <xdr:rowOff>122900</xdr:rowOff>
    </xdr:to>
    <xdr:sp macro="" textlink="">
      <xdr:nvSpPr>
        <xdr:cNvPr id="88" name="楕円 87"/>
        <xdr:cNvSpPr/>
      </xdr:nvSpPr>
      <xdr:spPr>
        <a:xfrm>
          <a:off x="1968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139427</xdr:rowOff>
    </xdr:from>
    <xdr:ext cx="469744" cy="259045"/>
    <xdr:sp macro="" textlink="">
      <xdr:nvSpPr>
        <xdr:cNvPr id="89" name="テキスト ボックス 88"/>
        <xdr:cNvSpPr txBox="1"/>
      </xdr:nvSpPr>
      <xdr:spPr>
        <a:xfrm>
          <a:off x="1784428" y="57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55426</xdr:rowOff>
    </xdr:from>
    <xdr:to>
      <xdr:col>6</xdr:col>
      <xdr:colOff>38100</xdr:colOff>
      <xdr:row>35</xdr:row>
      <xdr:rowOff>157026</xdr:rowOff>
    </xdr:to>
    <xdr:sp macro="" textlink="">
      <xdr:nvSpPr>
        <xdr:cNvPr id="90" name="楕円 89"/>
        <xdr:cNvSpPr/>
      </xdr:nvSpPr>
      <xdr:spPr>
        <a:xfrm>
          <a:off x="1079500" y="6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2103</xdr:rowOff>
    </xdr:from>
    <xdr:ext cx="469744" cy="259045"/>
    <xdr:sp macro="" textlink="">
      <xdr:nvSpPr>
        <xdr:cNvPr id="91" name="テキスト ボックス 90"/>
        <xdr:cNvSpPr txBox="1"/>
      </xdr:nvSpPr>
      <xdr:spPr>
        <a:xfrm>
          <a:off x="895428" y="5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65160</xdr:rowOff>
    </xdr:from>
    <xdr:to>
      <xdr:col>24</xdr:col>
      <xdr:colOff>63500</xdr:colOff>
      <xdr:row>58</xdr:row>
      <xdr:rowOff>66626</xdr:rowOff>
    </xdr:to>
    <xdr:cxnSp macro="">
      <xdr:nvCxnSpPr>
        <xdr:cNvPr id="122" name="直線コネクタ 121"/>
        <xdr:cNvCxnSpPr/>
      </xdr:nvCxnSpPr>
      <xdr:spPr>
        <a:xfrm>
          <a:off x="3797300" y="10009260"/>
          <a:ext cx="8382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48028</xdr:rowOff>
    </xdr:from>
    <xdr:to>
      <xdr:col>19</xdr:col>
      <xdr:colOff>177800</xdr:colOff>
      <xdr:row>58</xdr:row>
      <xdr:rowOff>65160</xdr:rowOff>
    </xdr:to>
    <xdr:cxnSp macro="">
      <xdr:nvCxnSpPr>
        <xdr:cNvPr id="125" name="直線コネクタ 124"/>
        <xdr:cNvCxnSpPr/>
      </xdr:nvCxnSpPr>
      <xdr:spPr>
        <a:xfrm>
          <a:off x="2908300" y="9992128"/>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25518</xdr:rowOff>
    </xdr:from>
    <xdr:to>
      <xdr:col>15</xdr:col>
      <xdr:colOff>50800</xdr:colOff>
      <xdr:row>58</xdr:row>
      <xdr:rowOff>48028</xdr:rowOff>
    </xdr:to>
    <xdr:cxnSp macro="">
      <xdr:nvCxnSpPr>
        <xdr:cNvPr id="128" name="直線コネクタ 127"/>
        <xdr:cNvCxnSpPr/>
      </xdr:nvCxnSpPr>
      <xdr:spPr>
        <a:xfrm>
          <a:off x="2019300" y="9969618"/>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25518</xdr:rowOff>
    </xdr:from>
    <xdr:to>
      <xdr:col>10</xdr:col>
      <xdr:colOff>114300</xdr:colOff>
      <xdr:row>58</xdr:row>
      <xdr:rowOff>37849</xdr:rowOff>
    </xdr:to>
    <xdr:cxnSp macro="">
      <xdr:nvCxnSpPr>
        <xdr:cNvPr id="131" name="直線コネクタ 130"/>
        <xdr:cNvCxnSpPr/>
      </xdr:nvCxnSpPr>
      <xdr:spPr>
        <a:xfrm flipV="1">
          <a:off x="1130300" y="9969618"/>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3" name="テキスト ボックス 132"/>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5" name="テキスト ボックス 134"/>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15826</xdr:rowOff>
    </xdr:from>
    <xdr:to>
      <xdr:col>24</xdr:col>
      <xdr:colOff>114300</xdr:colOff>
      <xdr:row>58</xdr:row>
      <xdr:rowOff>117426</xdr:rowOff>
    </xdr:to>
    <xdr:sp macro="" textlink="">
      <xdr:nvSpPr>
        <xdr:cNvPr id="141" name="楕円 140"/>
        <xdr:cNvSpPr/>
      </xdr:nvSpPr>
      <xdr:spPr>
        <a:xfrm>
          <a:off x="4584700" y="99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102203</xdr:rowOff>
    </xdr:from>
    <xdr:ext cx="534377" cy="259045"/>
    <xdr:sp macro="" textlink="">
      <xdr:nvSpPr>
        <xdr:cNvPr id="142" name="総務費該当値テキスト"/>
        <xdr:cNvSpPr txBox="1"/>
      </xdr:nvSpPr>
      <xdr:spPr>
        <a:xfrm>
          <a:off x="4686300" y="98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14360</xdr:rowOff>
    </xdr:from>
    <xdr:to>
      <xdr:col>20</xdr:col>
      <xdr:colOff>38100</xdr:colOff>
      <xdr:row>58</xdr:row>
      <xdr:rowOff>115960</xdr:rowOff>
    </xdr:to>
    <xdr:sp macro="" textlink="">
      <xdr:nvSpPr>
        <xdr:cNvPr id="143" name="楕円 142"/>
        <xdr:cNvSpPr/>
      </xdr:nvSpPr>
      <xdr:spPr>
        <a:xfrm>
          <a:off x="3746500" y="99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107087</xdr:rowOff>
    </xdr:from>
    <xdr:ext cx="534377" cy="259045"/>
    <xdr:sp macro="" textlink="">
      <xdr:nvSpPr>
        <xdr:cNvPr id="144" name="テキスト ボックス 143"/>
        <xdr:cNvSpPr txBox="1"/>
      </xdr:nvSpPr>
      <xdr:spPr>
        <a:xfrm>
          <a:off x="3530111" y="100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168678</xdr:rowOff>
    </xdr:from>
    <xdr:to>
      <xdr:col>15</xdr:col>
      <xdr:colOff>101600</xdr:colOff>
      <xdr:row>58</xdr:row>
      <xdr:rowOff>98828</xdr:rowOff>
    </xdr:to>
    <xdr:sp macro="" textlink="">
      <xdr:nvSpPr>
        <xdr:cNvPr id="145" name="楕円 144"/>
        <xdr:cNvSpPr/>
      </xdr:nvSpPr>
      <xdr:spPr>
        <a:xfrm>
          <a:off x="2857500" y="99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89955</xdr:rowOff>
    </xdr:from>
    <xdr:ext cx="534377" cy="259045"/>
    <xdr:sp macro="" textlink="">
      <xdr:nvSpPr>
        <xdr:cNvPr id="146" name="テキスト ボックス 145"/>
        <xdr:cNvSpPr txBox="1"/>
      </xdr:nvSpPr>
      <xdr:spPr>
        <a:xfrm>
          <a:off x="2641111" y="1003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146168</xdr:rowOff>
    </xdr:from>
    <xdr:to>
      <xdr:col>10</xdr:col>
      <xdr:colOff>165100</xdr:colOff>
      <xdr:row>58</xdr:row>
      <xdr:rowOff>76318</xdr:rowOff>
    </xdr:to>
    <xdr:sp macro="" textlink="">
      <xdr:nvSpPr>
        <xdr:cNvPr id="147" name="楕円 146"/>
        <xdr:cNvSpPr/>
      </xdr:nvSpPr>
      <xdr:spPr>
        <a:xfrm>
          <a:off x="1968500" y="99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67445</xdr:rowOff>
    </xdr:from>
    <xdr:ext cx="534377" cy="259045"/>
    <xdr:sp macro="" textlink="">
      <xdr:nvSpPr>
        <xdr:cNvPr id="148" name="テキスト ボックス 147"/>
        <xdr:cNvSpPr txBox="1"/>
      </xdr:nvSpPr>
      <xdr:spPr>
        <a:xfrm>
          <a:off x="1752111" y="100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158499</xdr:rowOff>
    </xdr:from>
    <xdr:to>
      <xdr:col>6</xdr:col>
      <xdr:colOff>38100</xdr:colOff>
      <xdr:row>58</xdr:row>
      <xdr:rowOff>88649</xdr:rowOff>
    </xdr:to>
    <xdr:sp macro="" textlink="">
      <xdr:nvSpPr>
        <xdr:cNvPr id="149" name="楕円 148"/>
        <xdr:cNvSpPr/>
      </xdr:nvSpPr>
      <xdr:spPr>
        <a:xfrm>
          <a:off x="1079500" y="99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79776</xdr:rowOff>
    </xdr:from>
    <xdr:ext cx="534377" cy="259045"/>
    <xdr:sp macro="" textlink="">
      <xdr:nvSpPr>
        <xdr:cNvPr id="150" name="テキスト ボックス 149"/>
        <xdr:cNvSpPr txBox="1"/>
      </xdr:nvSpPr>
      <xdr:spPr>
        <a:xfrm>
          <a:off x="863111" y="100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63658</xdr:rowOff>
    </xdr:from>
    <xdr:to>
      <xdr:col>24</xdr:col>
      <xdr:colOff>63500</xdr:colOff>
      <xdr:row>78</xdr:row>
      <xdr:rowOff>82400</xdr:rowOff>
    </xdr:to>
    <xdr:cxnSp macro="">
      <xdr:nvCxnSpPr>
        <xdr:cNvPr id="178" name="直線コネクタ 177"/>
        <xdr:cNvCxnSpPr/>
      </xdr:nvCxnSpPr>
      <xdr:spPr>
        <a:xfrm>
          <a:off x="3797300" y="13436758"/>
          <a:ext cx="8382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2220</xdr:rowOff>
    </xdr:from>
    <xdr:to>
      <xdr:col>19</xdr:col>
      <xdr:colOff>177800</xdr:colOff>
      <xdr:row>78</xdr:row>
      <xdr:rowOff>63658</xdr:rowOff>
    </xdr:to>
    <xdr:cxnSp macro="">
      <xdr:nvCxnSpPr>
        <xdr:cNvPr id="181" name="直線コネクタ 180"/>
        <xdr:cNvCxnSpPr/>
      </xdr:nvCxnSpPr>
      <xdr:spPr>
        <a:xfrm>
          <a:off x="2908300" y="13375320"/>
          <a:ext cx="889000" cy="6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2220</xdr:rowOff>
    </xdr:from>
    <xdr:to>
      <xdr:col>15</xdr:col>
      <xdr:colOff>50800</xdr:colOff>
      <xdr:row>78</xdr:row>
      <xdr:rowOff>34265</xdr:rowOff>
    </xdr:to>
    <xdr:cxnSp macro="">
      <xdr:nvCxnSpPr>
        <xdr:cNvPr id="184" name="直線コネクタ 183"/>
        <xdr:cNvCxnSpPr/>
      </xdr:nvCxnSpPr>
      <xdr:spPr>
        <a:xfrm flipV="1">
          <a:off x="2019300" y="13375320"/>
          <a:ext cx="889000" cy="3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34265</xdr:rowOff>
    </xdr:from>
    <xdr:to>
      <xdr:col>10</xdr:col>
      <xdr:colOff>114300</xdr:colOff>
      <xdr:row>78</xdr:row>
      <xdr:rowOff>148117</xdr:rowOff>
    </xdr:to>
    <xdr:cxnSp macro="">
      <xdr:nvCxnSpPr>
        <xdr:cNvPr id="187" name="直線コネクタ 186"/>
        <xdr:cNvCxnSpPr/>
      </xdr:nvCxnSpPr>
      <xdr:spPr>
        <a:xfrm flipV="1">
          <a:off x="1130300" y="13407365"/>
          <a:ext cx="889000" cy="1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24933</xdr:rowOff>
    </xdr:from>
    <xdr:ext cx="599010" cy="259045"/>
    <xdr:sp macro="" textlink="">
      <xdr:nvSpPr>
        <xdr:cNvPr id="189" name="テキスト ボックス 188"/>
        <xdr:cNvSpPr txBox="1"/>
      </xdr:nvSpPr>
      <xdr:spPr>
        <a:xfrm>
          <a:off x="1719795" y="130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77506</xdr:rowOff>
    </xdr:from>
    <xdr:ext cx="599010" cy="259045"/>
    <xdr:sp macro="" textlink="">
      <xdr:nvSpPr>
        <xdr:cNvPr id="191" name="テキスト ボックス 190"/>
        <xdr:cNvSpPr txBox="1"/>
      </xdr:nvSpPr>
      <xdr:spPr>
        <a:xfrm>
          <a:off x="830795" y="1310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31600</xdr:rowOff>
    </xdr:from>
    <xdr:to>
      <xdr:col>24</xdr:col>
      <xdr:colOff>114300</xdr:colOff>
      <xdr:row>78</xdr:row>
      <xdr:rowOff>133200</xdr:rowOff>
    </xdr:to>
    <xdr:sp macro="" textlink="">
      <xdr:nvSpPr>
        <xdr:cNvPr id="197" name="楕円 196"/>
        <xdr:cNvSpPr/>
      </xdr:nvSpPr>
      <xdr:spPr>
        <a:xfrm>
          <a:off x="4584700" y="134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117977</xdr:rowOff>
    </xdr:from>
    <xdr:ext cx="599010" cy="259045"/>
    <xdr:sp macro="" textlink="">
      <xdr:nvSpPr>
        <xdr:cNvPr id="198" name="民生費該当値テキスト"/>
        <xdr:cNvSpPr txBox="1"/>
      </xdr:nvSpPr>
      <xdr:spPr>
        <a:xfrm>
          <a:off x="4686300" y="1331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12858</xdr:rowOff>
    </xdr:from>
    <xdr:to>
      <xdr:col>20</xdr:col>
      <xdr:colOff>38100</xdr:colOff>
      <xdr:row>78</xdr:row>
      <xdr:rowOff>114458</xdr:rowOff>
    </xdr:to>
    <xdr:sp macro="" textlink="">
      <xdr:nvSpPr>
        <xdr:cNvPr id="199" name="楕円 198"/>
        <xdr:cNvSpPr/>
      </xdr:nvSpPr>
      <xdr:spPr>
        <a:xfrm>
          <a:off x="3746500" y="133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105585</xdr:rowOff>
    </xdr:from>
    <xdr:ext cx="599010" cy="259045"/>
    <xdr:sp macro="" textlink="">
      <xdr:nvSpPr>
        <xdr:cNvPr id="200" name="テキスト ボックス 199"/>
        <xdr:cNvSpPr txBox="1"/>
      </xdr:nvSpPr>
      <xdr:spPr>
        <a:xfrm>
          <a:off x="3497795" y="1347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122870</xdr:rowOff>
    </xdr:from>
    <xdr:to>
      <xdr:col>15</xdr:col>
      <xdr:colOff>101600</xdr:colOff>
      <xdr:row>78</xdr:row>
      <xdr:rowOff>53020</xdr:rowOff>
    </xdr:to>
    <xdr:sp macro="" textlink="">
      <xdr:nvSpPr>
        <xdr:cNvPr id="201" name="楕円 200"/>
        <xdr:cNvSpPr/>
      </xdr:nvSpPr>
      <xdr:spPr>
        <a:xfrm>
          <a:off x="2857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44147</xdr:rowOff>
    </xdr:from>
    <xdr:ext cx="599010" cy="259045"/>
    <xdr:sp macro="" textlink="">
      <xdr:nvSpPr>
        <xdr:cNvPr id="202" name="テキスト ボックス 201"/>
        <xdr:cNvSpPr txBox="1"/>
      </xdr:nvSpPr>
      <xdr:spPr>
        <a:xfrm>
          <a:off x="2608795" y="1341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154915</xdr:rowOff>
    </xdr:from>
    <xdr:to>
      <xdr:col>10</xdr:col>
      <xdr:colOff>165100</xdr:colOff>
      <xdr:row>78</xdr:row>
      <xdr:rowOff>85065</xdr:rowOff>
    </xdr:to>
    <xdr:sp macro="" textlink="">
      <xdr:nvSpPr>
        <xdr:cNvPr id="203" name="楕円 202"/>
        <xdr:cNvSpPr/>
      </xdr:nvSpPr>
      <xdr:spPr>
        <a:xfrm>
          <a:off x="1968500" y="133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76192</xdr:rowOff>
    </xdr:from>
    <xdr:ext cx="599010" cy="259045"/>
    <xdr:sp macro="" textlink="">
      <xdr:nvSpPr>
        <xdr:cNvPr id="204" name="テキスト ボックス 203"/>
        <xdr:cNvSpPr txBox="1"/>
      </xdr:nvSpPr>
      <xdr:spPr>
        <a:xfrm>
          <a:off x="1719795" y="1344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97317</xdr:rowOff>
    </xdr:from>
    <xdr:to>
      <xdr:col>6</xdr:col>
      <xdr:colOff>38100</xdr:colOff>
      <xdr:row>79</xdr:row>
      <xdr:rowOff>27467</xdr:rowOff>
    </xdr:to>
    <xdr:sp macro="" textlink="">
      <xdr:nvSpPr>
        <xdr:cNvPr id="205" name="楕円 204"/>
        <xdr:cNvSpPr/>
      </xdr:nvSpPr>
      <xdr:spPr>
        <a:xfrm>
          <a:off x="1079500" y="134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18594</xdr:rowOff>
    </xdr:from>
    <xdr:ext cx="534377" cy="259045"/>
    <xdr:sp macro="" textlink="">
      <xdr:nvSpPr>
        <xdr:cNvPr id="206" name="テキスト ボックス 205"/>
        <xdr:cNvSpPr txBox="1"/>
      </xdr:nvSpPr>
      <xdr:spPr>
        <a:xfrm>
          <a:off x="863111" y="1356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123982</xdr:rowOff>
    </xdr:from>
    <xdr:to>
      <xdr:col>24</xdr:col>
      <xdr:colOff>63500</xdr:colOff>
      <xdr:row>96</xdr:row>
      <xdr:rowOff>93304</xdr:rowOff>
    </xdr:to>
    <xdr:cxnSp macro="">
      <xdr:nvCxnSpPr>
        <xdr:cNvPr id="237" name="直線コネクタ 236"/>
        <xdr:cNvCxnSpPr/>
      </xdr:nvCxnSpPr>
      <xdr:spPr>
        <a:xfrm>
          <a:off x="3797300" y="16411732"/>
          <a:ext cx="838200" cy="1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40945</xdr:rowOff>
    </xdr:from>
    <xdr:to>
      <xdr:col>19</xdr:col>
      <xdr:colOff>177800</xdr:colOff>
      <xdr:row>95</xdr:row>
      <xdr:rowOff>123982</xdr:rowOff>
    </xdr:to>
    <xdr:cxnSp macro="">
      <xdr:nvCxnSpPr>
        <xdr:cNvPr id="240" name="直線コネクタ 239"/>
        <xdr:cNvCxnSpPr/>
      </xdr:nvCxnSpPr>
      <xdr:spPr>
        <a:xfrm>
          <a:off x="2908300" y="16328695"/>
          <a:ext cx="889000" cy="8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40945</xdr:rowOff>
    </xdr:from>
    <xdr:to>
      <xdr:col>15</xdr:col>
      <xdr:colOff>50800</xdr:colOff>
      <xdr:row>95</xdr:row>
      <xdr:rowOff>139373</xdr:rowOff>
    </xdr:to>
    <xdr:cxnSp macro="">
      <xdr:nvCxnSpPr>
        <xdr:cNvPr id="243" name="直線コネクタ 242"/>
        <xdr:cNvCxnSpPr/>
      </xdr:nvCxnSpPr>
      <xdr:spPr>
        <a:xfrm flipV="1">
          <a:off x="2019300" y="16328695"/>
          <a:ext cx="889000" cy="9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139373</xdr:rowOff>
    </xdr:from>
    <xdr:to>
      <xdr:col>10</xdr:col>
      <xdr:colOff>114300</xdr:colOff>
      <xdr:row>96</xdr:row>
      <xdr:rowOff>55826</xdr:rowOff>
    </xdr:to>
    <xdr:cxnSp macro="">
      <xdr:nvCxnSpPr>
        <xdr:cNvPr id="246" name="直線コネクタ 245"/>
        <xdr:cNvCxnSpPr/>
      </xdr:nvCxnSpPr>
      <xdr:spPr>
        <a:xfrm flipV="1">
          <a:off x="1130300" y="16427123"/>
          <a:ext cx="889000" cy="8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80923</xdr:rowOff>
    </xdr:from>
    <xdr:ext cx="534377" cy="259045"/>
    <xdr:sp macro="" textlink="">
      <xdr:nvSpPr>
        <xdr:cNvPr id="248" name="テキスト ボックス 247"/>
        <xdr:cNvSpPr txBox="1"/>
      </xdr:nvSpPr>
      <xdr:spPr>
        <a:xfrm>
          <a:off x="1752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122910</xdr:rowOff>
    </xdr:from>
    <xdr:ext cx="534377" cy="259045"/>
    <xdr:sp macro="" textlink="">
      <xdr:nvSpPr>
        <xdr:cNvPr id="250" name="テキスト ボックス 249"/>
        <xdr:cNvSpPr txBox="1"/>
      </xdr:nvSpPr>
      <xdr:spPr>
        <a:xfrm>
          <a:off x="863111" y="16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42504</xdr:rowOff>
    </xdr:from>
    <xdr:to>
      <xdr:col>24</xdr:col>
      <xdr:colOff>114300</xdr:colOff>
      <xdr:row>96</xdr:row>
      <xdr:rowOff>144104</xdr:rowOff>
    </xdr:to>
    <xdr:sp macro="" textlink="">
      <xdr:nvSpPr>
        <xdr:cNvPr id="256" name="楕円 255"/>
        <xdr:cNvSpPr/>
      </xdr:nvSpPr>
      <xdr:spPr>
        <a:xfrm>
          <a:off x="4584700" y="165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65381</xdr:rowOff>
    </xdr:from>
    <xdr:ext cx="534377" cy="259045"/>
    <xdr:sp macro="" textlink="">
      <xdr:nvSpPr>
        <xdr:cNvPr id="257" name="衛生費該当値テキスト"/>
        <xdr:cNvSpPr txBox="1"/>
      </xdr:nvSpPr>
      <xdr:spPr>
        <a:xfrm>
          <a:off x="4686300" y="163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73182</xdr:rowOff>
    </xdr:from>
    <xdr:to>
      <xdr:col>20</xdr:col>
      <xdr:colOff>38100</xdr:colOff>
      <xdr:row>96</xdr:row>
      <xdr:rowOff>3332</xdr:rowOff>
    </xdr:to>
    <xdr:sp macro="" textlink="">
      <xdr:nvSpPr>
        <xdr:cNvPr id="258" name="楕円 257"/>
        <xdr:cNvSpPr/>
      </xdr:nvSpPr>
      <xdr:spPr>
        <a:xfrm>
          <a:off x="3746500" y="163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19859</xdr:rowOff>
    </xdr:from>
    <xdr:ext cx="534377" cy="259045"/>
    <xdr:sp macro="" textlink="">
      <xdr:nvSpPr>
        <xdr:cNvPr id="259" name="テキスト ボックス 258"/>
        <xdr:cNvSpPr txBox="1"/>
      </xdr:nvSpPr>
      <xdr:spPr>
        <a:xfrm>
          <a:off x="3530111" y="161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161595</xdr:rowOff>
    </xdr:from>
    <xdr:to>
      <xdr:col>15</xdr:col>
      <xdr:colOff>101600</xdr:colOff>
      <xdr:row>95</xdr:row>
      <xdr:rowOff>91745</xdr:rowOff>
    </xdr:to>
    <xdr:sp macro="" textlink="">
      <xdr:nvSpPr>
        <xdr:cNvPr id="260" name="楕円 259"/>
        <xdr:cNvSpPr/>
      </xdr:nvSpPr>
      <xdr:spPr>
        <a:xfrm>
          <a:off x="2857500" y="162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108272</xdr:rowOff>
    </xdr:from>
    <xdr:ext cx="534377" cy="259045"/>
    <xdr:sp macro="" textlink="">
      <xdr:nvSpPr>
        <xdr:cNvPr id="261" name="テキスト ボックス 260"/>
        <xdr:cNvSpPr txBox="1"/>
      </xdr:nvSpPr>
      <xdr:spPr>
        <a:xfrm>
          <a:off x="2641111" y="160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88573</xdr:rowOff>
    </xdr:from>
    <xdr:to>
      <xdr:col>10</xdr:col>
      <xdr:colOff>165100</xdr:colOff>
      <xdr:row>96</xdr:row>
      <xdr:rowOff>18723</xdr:rowOff>
    </xdr:to>
    <xdr:sp macro="" textlink="">
      <xdr:nvSpPr>
        <xdr:cNvPr id="262" name="楕円 261"/>
        <xdr:cNvSpPr/>
      </xdr:nvSpPr>
      <xdr:spPr>
        <a:xfrm>
          <a:off x="1968500" y="163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35250</xdr:rowOff>
    </xdr:from>
    <xdr:ext cx="534377" cy="259045"/>
    <xdr:sp macro="" textlink="">
      <xdr:nvSpPr>
        <xdr:cNvPr id="263" name="テキスト ボックス 262"/>
        <xdr:cNvSpPr txBox="1"/>
      </xdr:nvSpPr>
      <xdr:spPr>
        <a:xfrm>
          <a:off x="1752111" y="161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5026</xdr:rowOff>
    </xdr:from>
    <xdr:to>
      <xdr:col>6</xdr:col>
      <xdr:colOff>38100</xdr:colOff>
      <xdr:row>96</xdr:row>
      <xdr:rowOff>106626</xdr:rowOff>
    </xdr:to>
    <xdr:sp macro="" textlink="">
      <xdr:nvSpPr>
        <xdr:cNvPr id="264" name="楕円 263"/>
        <xdr:cNvSpPr/>
      </xdr:nvSpPr>
      <xdr:spPr>
        <a:xfrm>
          <a:off x="1079500" y="164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123153</xdr:rowOff>
    </xdr:from>
    <xdr:ext cx="534377" cy="259045"/>
    <xdr:sp macro="" textlink="">
      <xdr:nvSpPr>
        <xdr:cNvPr id="265" name="テキスト ボックス 264"/>
        <xdr:cNvSpPr txBox="1"/>
      </xdr:nvSpPr>
      <xdr:spPr>
        <a:xfrm>
          <a:off x="863111" y="162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69215</xdr:rowOff>
    </xdr:from>
    <xdr:to>
      <xdr:col>54</xdr:col>
      <xdr:colOff>189865</xdr:colOff>
      <xdr:row>39</xdr:row>
      <xdr:rowOff>44450</xdr:rowOff>
    </xdr:to>
    <xdr:cxnSp macro="">
      <xdr:nvCxnSpPr>
        <xdr:cNvPr id="289" name="直線コネクタ 288"/>
        <xdr:cNvCxnSpPr/>
      </xdr:nvCxnSpPr>
      <xdr:spPr>
        <a:xfrm flipV="1">
          <a:off x="10475595" y="5727065"/>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15892</xdr:rowOff>
    </xdr:from>
    <xdr:ext cx="469744" cy="259045"/>
    <xdr:sp macro="" textlink="">
      <xdr:nvSpPr>
        <xdr:cNvPr id="292" name="労働費最大値テキスト"/>
        <xdr:cNvSpPr txBox="1"/>
      </xdr:nvSpPr>
      <xdr:spPr>
        <a:xfrm>
          <a:off x="10528300" y="55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69215</xdr:rowOff>
    </xdr:from>
    <xdr:to>
      <xdr:col>55</xdr:col>
      <xdr:colOff>88900</xdr:colOff>
      <xdr:row>33</xdr:row>
      <xdr:rowOff>69215</xdr:rowOff>
    </xdr:to>
    <xdr:cxnSp macro="">
      <xdr:nvCxnSpPr>
        <xdr:cNvPr id="293" name="直線コネクタ 292"/>
        <xdr:cNvCxnSpPr/>
      </xdr:nvCxnSpPr>
      <xdr:spPr>
        <a:xfrm>
          <a:off x="10388600" y="572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121412</xdr:rowOff>
    </xdr:from>
    <xdr:to>
      <xdr:col>55</xdr:col>
      <xdr:colOff>0</xdr:colOff>
      <xdr:row>35</xdr:row>
      <xdr:rowOff>127508</xdr:rowOff>
    </xdr:to>
    <xdr:cxnSp macro="">
      <xdr:nvCxnSpPr>
        <xdr:cNvPr id="294" name="直線コネクタ 293"/>
        <xdr:cNvCxnSpPr/>
      </xdr:nvCxnSpPr>
      <xdr:spPr>
        <a:xfrm flipV="1">
          <a:off x="9639300" y="612216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107332</xdr:rowOff>
    </xdr:from>
    <xdr:ext cx="378565" cy="259045"/>
    <xdr:sp macro="" textlink="">
      <xdr:nvSpPr>
        <xdr:cNvPr id="295" name="労働費平均値テキスト"/>
        <xdr:cNvSpPr txBox="1"/>
      </xdr:nvSpPr>
      <xdr:spPr>
        <a:xfrm>
          <a:off x="10528300" y="64509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296" name="フローチャート: 判断 295"/>
        <xdr:cNvSpPr/>
      </xdr:nvSpPr>
      <xdr:spPr>
        <a:xfrm>
          <a:off x="104267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138176</xdr:rowOff>
    </xdr:from>
    <xdr:to>
      <xdr:col>50</xdr:col>
      <xdr:colOff>114300</xdr:colOff>
      <xdr:row>35</xdr:row>
      <xdr:rowOff>127508</xdr:rowOff>
    </xdr:to>
    <xdr:cxnSp macro="">
      <xdr:nvCxnSpPr>
        <xdr:cNvPr id="297" name="直線コネクタ 296"/>
        <xdr:cNvCxnSpPr/>
      </xdr:nvCxnSpPr>
      <xdr:spPr>
        <a:xfrm>
          <a:off x="8750300" y="5453126"/>
          <a:ext cx="889000" cy="6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31369</xdr:rowOff>
    </xdr:from>
    <xdr:to>
      <xdr:col>50</xdr:col>
      <xdr:colOff>165100</xdr:colOff>
      <xdr:row>37</xdr:row>
      <xdr:rowOff>132969</xdr:rowOff>
    </xdr:to>
    <xdr:sp macro="" textlink="">
      <xdr:nvSpPr>
        <xdr:cNvPr id="298" name="フローチャート: 判断 297"/>
        <xdr:cNvSpPr/>
      </xdr:nvSpPr>
      <xdr:spPr>
        <a:xfrm>
          <a:off x="9588500" y="63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124096</xdr:rowOff>
    </xdr:from>
    <xdr:ext cx="378565" cy="259045"/>
    <xdr:sp macro="" textlink="">
      <xdr:nvSpPr>
        <xdr:cNvPr id="299" name="テキスト ボックス 298"/>
        <xdr:cNvSpPr txBox="1"/>
      </xdr:nvSpPr>
      <xdr:spPr>
        <a:xfrm>
          <a:off x="9450017" y="646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95123</xdr:rowOff>
    </xdr:from>
    <xdr:to>
      <xdr:col>45</xdr:col>
      <xdr:colOff>177800</xdr:colOff>
      <xdr:row>31</xdr:row>
      <xdr:rowOff>138176</xdr:rowOff>
    </xdr:to>
    <xdr:cxnSp macro="">
      <xdr:nvCxnSpPr>
        <xdr:cNvPr id="300" name="直線コネクタ 299"/>
        <xdr:cNvCxnSpPr/>
      </xdr:nvCxnSpPr>
      <xdr:spPr>
        <a:xfrm>
          <a:off x="7861300" y="5238623"/>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152146</xdr:rowOff>
    </xdr:from>
    <xdr:to>
      <xdr:col>46</xdr:col>
      <xdr:colOff>38100</xdr:colOff>
      <xdr:row>37</xdr:row>
      <xdr:rowOff>82296</xdr:rowOff>
    </xdr:to>
    <xdr:sp macro="" textlink="">
      <xdr:nvSpPr>
        <xdr:cNvPr id="301" name="フローチャート: 判断 300"/>
        <xdr:cNvSpPr/>
      </xdr:nvSpPr>
      <xdr:spPr>
        <a:xfrm>
          <a:off x="8699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73423</xdr:rowOff>
    </xdr:from>
    <xdr:ext cx="378565" cy="259045"/>
    <xdr:sp macro="" textlink="">
      <xdr:nvSpPr>
        <xdr:cNvPr id="302" name="テキスト ボックス 301"/>
        <xdr:cNvSpPr txBox="1"/>
      </xdr:nvSpPr>
      <xdr:spPr>
        <a:xfrm>
          <a:off x="8561017" y="641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95123</xdr:rowOff>
    </xdr:from>
    <xdr:to>
      <xdr:col>41</xdr:col>
      <xdr:colOff>50800</xdr:colOff>
      <xdr:row>31</xdr:row>
      <xdr:rowOff>29591</xdr:rowOff>
    </xdr:to>
    <xdr:cxnSp macro="">
      <xdr:nvCxnSpPr>
        <xdr:cNvPr id="303" name="直線コネクタ 302"/>
        <xdr:cNvCxnSpPr/>
      </xdr:nvCxnSpPr>
      <xdr:spPr>
        <a:xfrm flipV="1">
          <a:off x="6972300" y="5238623"/>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11557</xdr:rowOff>
    </xdr:from>
    <xdr:to>
      <xdr:col>41</xdr:col>
      <xdr:colOff>101600</xdr:colOff>
      <xdr:row>37</xdr:row>
      <xdr:rowOff>113157</xdr:rowOff>
    </xdr:to>
    <xdr:sp macro="" textlink="">
      <xdr:nvSpPr>
        <xdr:cNvPr id="304" name="フローチャート: 判断 303"/>
        <xdr:cNvSpPr/>
      </xdr:nvSpPr>
      <xdr:spPr>
        <a:xfrm>
          <a:off x="7810500" y="635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104284</xdr:rowOff>
    </xdr:from>
    <xdr:ext cx="378565" cy="259045"/>
    <xdr:sp macro="" textlink="">
      <xdr:nvSpPr>
        <xdr:cNvPr id="305" name="テキスト ボックス 304"/>
        <xdr:cNvSpPr txBox="1"/>
      </xdr:nvSpPr>
      <xdr:spPr>
        <a:xfrm>
          <a:off x="7672017" y="644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93853</xdr:rowOff>
    </xdr:from>
    <xdr:to>
      <xdr:col>36</xdr:col>
      <xdr:colOff>165100</xdr:colOff>
      <xdr:row>36</xdr:row>
      <xdr:rowOff>24003</xdr:rowOff>
    </xdr:to>
    <xdr:sp macro="" textlink="">
      <xdr:nvSpPr>
        <xdr:cNvPr id="306" name="フローチャート: 判断 305"/>
        <xdr:cNvSpPr/>
      </xdr:nvSpPr>
      <xdr:spPr>
        <a:xfrm>
          <a:off x="6921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15130</xdr:rowOff>
    </xdr:from>
    <xdr:ext cx="469744" cy="259045"/>
    <xdr:sp macro="" textlink="">
      <xdr:nvSpPr>
        <xdr:cNvPr id="307" name="テキスト ボックス 306"/>
        <xdr:cNvSpPr txBox="1"/>
      </xdr:nvSpPr>
      <xdr:spPr>
        <a:xfrm>
          <a:off x="6737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70612</xdr:rowOff>
    </xdr:from>
    <xdr:to>
      <xdr:col>55</xdr:col>
      <xdr:colOff>50800</xdr:colOff>
      <xdr:row>36</xdr:row>
      <xdr:rowOff>762</xdr:rowOff>
    </xdr:to>
    <xdr:sp macro="" textlink="">
      <xdr:nvSpPr>
        <xdr:cNvPr id="313" name="楕円 312"/>
        <xdr:cNvSpPr/>
      </xdr:nvSpPr>
      <xdr:spPr>
        <a:xfrm>
          <a:off x="104267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93489</xdr:rowOff>
    </xdr:from>
    <xdr:ext cx="469744" cy="259045"/>
    <xdr:sp macro="" textlink="">
      <xdr:nvSpPr>
        <xdr:cNvPr id="314" name="労働費該当値テキスト"/>
        <xdr:cNvSpPr txBox="1"/>
      </xdr:nvSpPr>
      <xdr:spPr>
        <a:xfrm>
          <a:off x="10528300"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76708</xdr:rowOff>
    </xdr:from>
    <xdr:to>
      <xdr:col>50</xdr:col>
      <xdr:colOff>165100</xdr:colOff>
      <xdr:row>36</xdr:row>
      <xdr:rowOff>6858</xdr:rowOff>
    </xdr:to>
    <xdr:sp macro="" textlink="">
      <xdr:nvSpPr>
        <xdr:cNvPr id="315" name="楕円 314"/>
        <xdr:cNvSpPr/>
      </xdr:nvSpPr>
      <xdr:spPr>
        <a:xfrm>
          <a:off x="9588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23385</xdr:rowOff>
    </xdr:from>
    <xdr:ext cx="469744" cy="259045"/>
    <xdr:sp macro="" textlink="">
      <xdr:nvSpPr>
        <xdr:cNvPr id="316" name="テキスト ボックス 315"/>
        <xdr:cNvSpPr txBox="1"/>
      </xdr:nvSpPr>
      <xdr:spPr>
        <a:xfrm>
          <a:off x="9404428" y="585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87376</xdr:rowOff>
    </xdr:from>
    <xdr:to>
      <xdr:col>46</xdr:col>
      <xdr:colOff>38100</xdr:colOff>
      <xdr:row>32</xdr:row>
      <xdr:rowOff>17526</xdr:rowOff>
    </xdr:to>
    <xdr:sp macro="" textlink="">
      <xdr:nvSpPr>
        <xdr:cNvPr id="317" name="楕円 316"/>
        <xdr:cNvSpPr/>
      </xdr:nvSpPr>
      <xdr:spPr>
        <a:xfrm>
          <a:off x="8699500" y="54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34053</xdr:rowOff>
    </xdr:from>
    <xdr:ext cx="469744" cy="259045"/>
    <xdr:sp macro="" textlink="">
      <xdr:nvSpPr>
        <xdr:cNvPr id="318" name="テキスト ボックス 317"/>
        <xdr:cNvSpPr txBox="1"/>
      </xdr:nvSpPr>
      <xdr:spPr>
        <a:xfrm>
          <a:off x="8515428" y="517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44323</xdr:rowOff>
    </xdr:from>
    <xdr:to>
      <xdr:col>41</xdr:col>
      <xdr:colOff>101600</xdr:colOff>
      <xdr:row>30</xdr:row>
      <xdr:rowOff>145923</xdr:rowOff>
    </xdr:to>
    <xdr:sp macro="" textlink="">
      <xdr:nvSpPr>
        <xdr:cNvPr id="319" name="楕円 318"/>
        <xdr:cNvSpPr/>
      </xdr:nvSpPr>
      <xdr:spPr>
        <a:xfrm>
          <a:off x="7810500" y="51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162450</xdr:rowOff>
    </xdr:from>
    <xdr:ext cx="469744" cy="259045"/>
    <xdr:sp macro="" textlink="">
      <xdr:nvSpPr>
        <xdr:cNvPr id="320" name="テキスト ボックス 319"/>
        <xdr:cNvSpPr txBox="1"/>
      </xdr:nvSpPr>
      <xdr:spPr>
        <a:xfrm>
          <a:off x="7626428" y="496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150241</xdr:rowOff>
    </xdr:from>
    <xdr:to>
      <xdr:col>36</xdr:col>
      <xdr:colOff>165100</xdr:colOff>
      <xdr:row>31</xdr:row>
      <xdr:rowOff>80391</xdr:rowOff>
    </xdr:to>
    <xdr:sp macro="" textlink="">
      <xdr:nvSpPr>
        <xdr:cNvPr id="321" name="楕円 320"/>
        <xdr:cNvSpPr/>
      </xdr:nvSpPr>
      <xdr:spPr>
        <a:xfrm>
          <a:off x="6921500" y="52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96918</xdr:rowOff>
    </xdr:from>
    <xdr:ext cx="469744" cy="259045"/>
    <xdr:sp macro="" textlink="">
      <xdr:nvSpPr>
        <xdr:cNvPr id="322" name="テキスト ボックス 321"/>
        <xdr:cNvSpPr txBox="1"/>
      </xdr:nvSpPr>
      <xdr:spPr>
        <a:xfrm>
          <a:off x="6737428" y="50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2" name="直線コネクタ 341"/>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3"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4" name="直線コネクタ 343"/>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5"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6" name="直線コネクタ 345"/>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59873</xdr:rowOff>
    </xdr:from>
    <xdr:to>
      <xdr:col>55</xdr:col>
      <xdr:colOff>0</xdr:colOff>
      <xdr:row>57</xdr:row>
      <xdr:rowOff>77543</xdr:rowOff>
    </xdr:to>
    <xdr:cxnSp macro="">
      <xdr:nvCxnSpPr>
        <xdr:cNvPr id="347" name="直線コネクタ 346"/>
        <xdr:cNvCxnSpPr/>
      </xdr:nvCxnSpPr>
      <xdr:spPr>
        <a:xfrm>
          <a:off x="9639300" y="9832523"/>
          <a:ext cx="838200" cy="1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8"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9" name="フローチャート: 判断 348"/>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59873</xdr:rowOff>
    </xdr:from>
    <xdr:to>
      <xdr:col>50</xdr:col>
      <xdr:colOff>114300</xdr:colOff>
      <xdr:row>57</xdr:row>
      <xdr:rowOff>65199</xdr:rowOff>
    </xdr:to>
    <xdr:cxnSp macro="">
      <xdr:nvCxnSpPr>
        <xdr:cNvPr id="350" name="直線コネクタ 349"/>
        <xdr:cNvCxnSpPr/>
      </xdr:nvCxnSpPr>
      <xdr:spPr>
        <a:xfrm flipV="1">
          <a:off x="8750300" y="9832523"/>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51" name="フローチャート: 判断 350"/>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2" name="テキスト ボックス 351"/>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65199</xdr:rowOff>
    </xdr:from>
    <xdr:to>
      <xdr:col>45</xdr:col>
      <xdr:colOff>177800</xdr:colOff>
      <xdr:row>57</xdr:row>
      <xdr:rowOff>68205</xdr:rowOff>
    </xdr:to>
    <xdr:cxnSp macro="">
      <xdr:nvCxnSpPr>
        <xdr:cNvPr id="353" name="直線コネクタ 352"/>
        <xdr:cNvCxnSpPr/>
      </xdr:nvCxnSpPr>
      <xdr:spPr>
        <a:xfrm flipV="1">
          <a:off x="7861300" y="9837849"/>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4" name="フローチャート: 判断 353"/>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5" name="テキスト ボックス 354"/>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68205</xdr:rowOff>
    </xdr:from>
    <xdr:to>
      <xdr:col>41</xdr:col>
      <xdr:colOff>50800</xdr:colOff>
      <xdr:row>57</xdr:row>
      <xdr:rowOff>83019</xdr:rowOff>
    </xdr:to>
    <xdr:cxnSp macro="">
      <xdr:nvCxnSpPr>
        <xdr:cNvPr id="356" name="直線コネクタ 355"/>
        <xdr:cNvCxnSpPr/>
      </xdr:nvCxnSpPr>
      <xdr:spPr>
        <a:xfrm flipV="1">
          <a:off x="6972300" y="9840855"/>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7" name="フローチャート: 判断 356"/>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8" name="テキスト ボックス 357"/>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9" name="フローチャート: 判断 358"/>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0" name="テキスト ボックス 359"/>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26743</xdr:rowOff>
    </xdr:from>
    <xdr:to>
      <xdr:col>55</xdr:col>
      <xdr:colOff>50800</xdr:colOff>
      <xdr:row>57</xdr:row>
      <xdr:rowOff>128343</xdr:rowOff>
    </xdr:to>
    <xdr:sp macro="" textlink="">
      <xdr:nvSpPr>
        <xdr:cNvPr id="366" name="楕円 365"/>
        <xdr:cNvSpPr/>
      </xdr:nvSpPr>
      <xdr:spPr>
        <a:xfrm>
          <a:off x="10426700" y="9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113120</xdr:rowOff>
    </xdr:from>
    <xdr:ext cx="534377" cy="259045"/>
    <xdr:sp macro="" textlink="">
      <xdr:nvSpPr>
        <xdr:cNvPr id="367" name="農林水産業費該当値テキスト"/>
        <xdr:cNvSpPr txBox="1"/>
      </xdr:nvSpPr>
      <xdr:spPr>
        <a:xfrm>
          <a:off x="10528300" y="97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9073</xdr:rowOff>
    </xdr:from>
    <xdr:to>
      <xdr:col>50</xdr:col>
      <xdr:colOff>165100</xdr:colOff>
      <xdr:row>57</xdr:row>
      <xdr:rowOff>110673</xdr:rowOff>
    </xdr:to>
    <xdr:sp macro="" textlink="">
      <xdr:nvSpPr>
        <xdr:cNvPr id="368" name="楕円 367"/>
        <xdr:cNvSpPr/>
      </xdr:nvSpPr>
      <xdr:spPr>
        <a:xfrm>
          <a:off x="9588500" y="97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101800</xdr:rowOff>
    </xdr:from>
    <xdr:ext cx="534377" cy="259045"/>
    <xdr:sp macro="" textlink="">
      <xdr:nvSpPr>
        <xdr:cNvPr id="369" name="テキスト ボックス 368"/>
        <xdr:cNvSpPr txBox="1"/>
      </xdr:nvSpPr>
      <xdr:spPr>
        <a:xfrm>
          <a:off x="9372111" y="987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14399</xdr:rowOff>
    </xdr:from>
    <xdr:to>
      <xdr:col>46</xdr:col>
      <xdr:colOff>38100</xdr:colOff>
      <xdr:row>57</xdr:row>
      <xdr:rowOff>115999</xdr:rowOff>
    </xdr:to>
    <xdr:sp macro="" textlink="">
      <xdr:nvSpPr>
        <xdr:cNvPr id="370" name="楕円 369"/>
        <xdr:cNvSpPr/>
      </xdr:nvSpPr>
      <xdr:spPr>
        <a:xfrm>
          <a:off x="8699500" y="97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107126</xdr:rowOff>
    </xdr:from>
    <xdr:ext cx="534377" cy="259045"/>
    <xdr:sp macro="" textlink="">
      <xdr:nvSpPr>
        <xdr:cNvPr id="371" name="テキスト ボックス 370"/>
        <xdr:cNvSpPr txBox="1"/>
      </xdr:nvSpPr>
      <xdr:spPr>
        <a:xfrm>
          <a:off x="8483111" y="98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17405</xdr:rowOff>
    </xdr:from>
    <xdr:to>
      <xdr:col>41</xdr:col>
      <xdr:colOff>101600</xdr:colOff>
      <xdr:row>57</xdr:row>
      <xdr:rowOff>119005</xdr:rowOff>
    </xdr:to>
    <xdr:sp macro="" textlink="">
      <xdr:nvSpPr>
        <xdr:cNvPr id="372" name="楕円 371"/>
        <xdr:cNvSpPr/>
      </xdr:nvSpPr>
      <xdr:spPr>
        <a:xfrm>
          <a:off x="7810500" y="9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110132</xdr:rowOff>
    </xdr:from>
    <xdr:ext cx="534377" cy="259045"/>
    <xdr:sp macro="" textlink="">
      <xdr:nvSpPr>
        <xdr:cNvPr id="373" name="テキスト ボックス 372"/>
        <xdr:cNvSpPr txBox="1"/>
      </xdr:nvSpPr>
      <xdr:spPr>
        <a:xfrm>
          <a:off x="7594111" y="98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32219</xdr:rowOff>
    </xdr:from>
    <xdr:to>
      <xdr:col>36</xdr:col>
      <xdr:colOff>165100</xdr:colOff>
      <xdr:row>57</xdr:row>
      <xdr:rowOff>133819</xdr:rowOff>
    </xdr:to>
    <xdr:sp macro="" textlink="">
      <xdr:nvSpPr>
        <xdr:cNvPr id="374" name="楕円 373"/>
        <xdr:cNvSpPr/>
      </xdr:nvSpPr>
      <xdr:spPr>
        <a:xfrm>
          <a:off x="6921500" y="98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124946</xdr:rowOff>
    </xdr:from>
    <xdr:ext cx="534377" cy="259045"/>
    <xdr:sp macro="" textlink="">
      <xdr:nvSpPr>
        <xdr:cNvPr id="375" name="テキスト ボックス 374"/>
        <xdr:cNvSpPr txBox="1"/>
      </xdr:nvSpPr>
      <xdr:spPr>
        <a:xfrm>
          <a:off x="6705111" y="98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9" name="直線コネクタ 398"/>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400"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401" name="直線コネクタ 400"/>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2"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3" name="直線コネクタ 402"/>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137885</xdr:rowOff>
    </xdr:from>
    <xdr:to>
      <xdr:col>55</xdr:col>
      <xdr:colOff>0</xdr:colOff>
      <xdr:row>78</xdr:row>
      <xdr:rowOff>79133</xdr:rowOff>
    </xdr:to>
    <xdr:cxnSp macro="">
      <xdr:nvCxnSpPr>
        <xdr:cNvPr id="404" name="直線コネクタ 403"/>
        <xdr:cNvCxnSpPr/>
      </xdr:nvCxnSpPr>
      <xdr:spPr>
        <a:xfrm flipV="1">
          <a:off x="9639300" y="13339535"/>
          <a:ext cx="838200" cy="1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5"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6" name="フローチャート: 判断 405"/>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79133</xdr:rowOff>
    </xdr:from>
    <xdr:to>
      <xdr:col>50</xdr:col>
      <xdr:colOff>114300</xdr:colOff>
      <xdr:row>78</xdr:row>
      <xdr:rowOff>115481</xdr:rowOff>
    </xdr:to>
    <xdr:cxnSp macro="">
      <xdr:nvCxnSpPr>
        <xdr:cNvPr id="407" name="直線コネクタ 406"/>
        <xdr:cNvCxnSpPr/>
      </xdr:nvCxnSpPr>
      <xdr:spPr>
        <a:xfrm flipV="1">
          <a:off x="8750300" y="13452233"/>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8" name="フローチャート: 判断 407"/>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9" name="テキスト ボックス 408"/>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115481</xdr:rowOff>
    </xdr:from>
    <xdr:to>
      <xdr:col>45</xdr:col>
      <xdr:colOff>177800</xdr:colOff>
      <xdr:row>78</xdr:row>
      <xdr:rowOff>140119</xdr:rowOff>
    </xdr:to>
    <xdr:cxnSp macro="">
      <xdr:nvCxnSpPr>
        <xdr:cNvPr id="410" name="直線コネクタ 409"/>
        <xdr:cNvCxnSpPr/>
      </xdr:nvCxnSpPr>
      <xdr:spPr>
        <a:xfrm flipV="1">
          <a:off x="7861300" y="13488581"/>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1" name="フローチャート: 判断 410"/>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2" name="テキスト ボックス 411"/>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127445</xdr:rowOff>
    </xdr:from>
    <xdr:to>
      <xdr:col>41</xdr:col>
      <xdr:colOff>50800</xdr:colOff>
      <xdr:row>78</xdr:row>
      <xdr:rowOff>140119</xdr:rowOff>
    </xdr:to>
    <xdr:cxnSp macro="">
      <xdr:nvCxnSpPr>
        <xdr:cNvPr id="413" name="直線コネクタ 412"/>
        <xdr:cNvCxnSpPr/>
      </xdr:nvCxnSpPr>
      <xdr:spPr>
        <a:xfrm>
          <a:off x="6972300" y="13500545"/>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4" name="フローチャート: 判断 413"/>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5" name="テキスト ボックス 414"/>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6" name="フローチャート: 判断 415"/>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7" name="テキスト ボックス 416"/>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87085</xdr:rowOff>
    </xdr:from>
    <xdr:to>
      <xdr:col>55</xdr:col>
      <xdr:colOff>50800</xdr:colOff>
      <xdr:row>78</xdr:row>
      <xdr:rowOff>17235</xdr:rowOff>
    </xdr:to>
    <xdr:sp macro="" textlink="">
      <xdr:nvSpPr>
        <xdr:cNvPr id="423" name="楕円 422"/>
        <xdr:cNvSpPr/>
      </xdr:nvSpPr>
      <xdr:spPr>
        <a:xfrm>
          <a:off x="10426700" y="132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109962</xdr:rowOff>
    </xdr:from>
    <xdr:ext cx="534377" cy="259045"/>
    <xdr:sp macro="" textlink="">
      <xdr:nvSpPr>
        <xdr:cNvPr id="424" name="商工費該当値テキスト"/>
        <xdr:cNvSpPr txBox="1"/>
      </xdr:nvSpPr>
      <xdr:spPr>
        <a:xfrm>
          <a:off x="10528300" y="131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28333</xdr:rowOff>
    </xdr:from>
    <xdr:to>
      <xdr:col>50</xdr:col>
      <xdr:colOff>165100</xdr:colOff>
      <xdr:row>78</xdr:row>
      <xdr:rowOff>129933</xdr:rowOff>
    </xdr:to>
    <xdr:sp macro="" textlink="">
      <xdr:nvSpPr>
        <xdr:cNvPr id="425" name="楕円 424"/>
        <xdr:cNvSpPr/>
      </xdr:nvSpPr>
      <xdr:spPr>
        <a:xfrm>
          <a:off x="9588500" y="134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121060</xdr:rowOff>
    </xdr:from>
    <xdr:ext cx="534377" cy="259045"/>
    <xdr:sp macro="" textlink="">
      <xdr:nvSpPr>
        <xdr:cNvPr id="426" name="テキスト ボックス 425"/>
        <xdr:cNvSpPr txBox="1"/>
      </xdr:nvSpPr>
      <xdr:spPr>
        <a:xfrm>
          <a:off x="9372111" y="134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64681</xdr:rowOff>
    </xdr:from>
    <xdr:to>
      <xdr:col>46</xdr:col>
      <xdr:colOff>38100</xdr:colOff>
      <xdr:row>78</xdr:row>
      <xdr:rowOff>166281</xdr:rowOff>
    </xdr:to>
    <xdr:sp macro="" textlink="">
      <xdr:nvSpPr>
        <xdr:cNvPr id="427" name="楕円 426"/>
        <xdr:cNvSpPr/>
      </xdr:nvSpPr>
      <xdr:spPr>
        <a:xfrm>
          <a:off x="8699500" y="134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157408</xdr:rowOff>
    </xdr:from>
    <xdr:ext cx="469744" cy="259045"/>
    <xdr:sp macro="" textlink="">
      <xdr:nvSpPr>
        <xdr:cNvPr id="428" name="テキスト ボックス 427"/>
        <xdr:cNvSpPr txBox="1"/>
      </xdr:nvSpPr>
      <xdr:spPr>
        <a:xfrm>
          <a:off x="8515428" y="1353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89319</xdr:rowOff>
    </xdr:from>
    <xdr:to>
      <xdr:col>41</xdr:col>
      <xdr:colOff>101600</xdr:colOff>
      <xdr:row>79</xdr:row>
      <xdr:rowOff>19469</xdr:rowOff>
    </xdr:to>
    <xdr:sp macro="" textlink="">
      <xdr:nvSpPr>
        <xdr:cNvPr id="429" name="楕円 428"/>
        <xdr:cNvSpPr/>
      </xdr:nvSpPr>
      <xdr:spPr>
        <a:xfrm>
          <a:off x="7810500" y="134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10596</xdr:rowOff>
    </xdr:from>
    <xdr:ext cx="469744" cy="259045"/>
    <xdr:sp macro="" textlink="">
      <xdr:nvSpPr>
        <xdr:cNvPr id="430" name="テキスト ボックス 429"/>
        <xdr:cNvSpPr txBox="1"/>
      </xdr:nvSpPr>
      <xdr:spPr>
        <a:xfrm>
          <a:off x="7626428" y="1355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76645</xdr:rowOff>
    </xdr:from>
    <xdr:to>
      <xdr:col>36</xdr:col>
      <xdr:colOff>165100</xdr:colOff>
      <xdr:row>79</xdr:row>
      <xdr:rowOff>6795</xdr:rowOff>
    </xdr:to>
    <xdr:sp macro="" textlink="">
      <xdr:nvSpPr>
        <xdr:cNvPr id="431" name="楕円 430"/>
        <xdr:cNvSpPr/>
      </xdr:nvSpPr>
      <xdr:spPr>
        <a:xfrm>
          <a:off x="6921500" y="134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169372</xdr:rowOff>
    </xdr:from>
    <xdr:ext cx="469744" cy="259045"/>
    <xdr:sp macro="" textlink="">
      <xdr:nvSpPr>
        <xdr:cNvPr id="432" name="テキスト ボックス 431"/>
        <xdr:cNvSpPr txBox="1"/>
      </xdr:nvSpPr>
      <xdr:spPr>
        <a:xfrm>
          <a:off x="6737428" y="1354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2" name="直線コネクタ 451"/>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3"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4" name="直線コネクタ 453"/>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5"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6" name="直線コネクタ 455"/>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170551</xdr:rowOff>
    </xdr:from>
    <xdr:to>
      <xdr:col>55</xdr:col>
      <xdr:colOff>0</xdr:colOff>
      <xdr:row>98</xdr:row>
      <xdr:rowOff>860</xdr:rowOff>
    </xdr:to>
    <xdr:cxnSp macro="">
      <xdr:nvCxnSpPr>
        <xdr:cNvPr id="457" name="直線コネクタ 456"/>
        <xdr:cNvCxnSpPr/>
      </xdr:nvCxnSpPr>
      <xdr:spPr>
        <a:xfrm flipV="1">
          <a:off x="9639300" y="16801201"/>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8"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9" name="フローチャート: 判断 458"/>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169689</xdr:rowOff>
    </xdr:from>
    <xdr:to>
      <xdr:col>50</xdr:col>
      <xdr:colOff>114300</xdr:colOff>
      <xdr:row>98</xdr:row>
      <xdr:rowOff>860</xdr:rowOff>
    </xdr:to>
    <xdr:cxnSp macro="">
      <xdr:nvCxnSpPr>
        <xdr:cNvPr id="460" name="直線コネクタ 459"/>
        <xdr:cNvCxnSpPr/>
      </xdr:nvCxnSpPr>
      <xdr:spPr>
        <a:xfrm>
          <a:off x="8750300" y="16800339"/>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1" name="フローチャート: 判断 460"/>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2" name="テキスト ボックス 461"/>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161195</xdr:rowOff>
    </xdr:from>
    <xdr:to>
      <xdr:col>45</xdr:col>
      <xdr:colOff>177800</xdr:colOff>
      <xdr:row>97</xdr:row>
      <xdr:rowOff>169689</xdr:rowOff>
    </xdr:to>
    <xdr:cxnSp macro="">
      <xdr:nvCxnSpPr>
        <xdr:cNvPr id="463" name="直線コネクタ 462"/>
        <xdr:cNvCxnSpPr/>
      </xdr:nvCxnSpPr>
      <xdr:spPr>
        <a:xfrm>
          <a:off x="7861300" y="16791845"/>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4" name="フローチャート: 判断 463"/>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5" name="テキスト ボックス 464"/>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161195</xdr:rowOff>
    </xdr:from>
    <xdr:to>
      <xdr:col>41</xdr:col>
      <xdr:colOff>50800</xdr:colOff>
      <xdr:row>97</xdr:row>
      <xdr:rowOff>169726</xdr:rowOff>
    </xdr:to>
    <xdr:cxnSp macro="">
      <xdr:nvCxnSpPr>
        <xdr:cNvPr id="466" name="直線コネクタ 465"/>
        <xdr:cNvCxnSpPr/>
      </xdr:nvCxnSpPr>
      <xdr:spPr>
        <a:xfrm flipV="1">
          <a:off x="6972300" y="16791845"/>
          <a:ext cx="8890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7" name="フローチャート: 判断 466"/>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36633</xdr:rowOff>
    </xdr:from>
    <xdr:ext cx="534377" cy="259045"/>
    <xdr:sp macro="" textlink="">
      <xdr:nvSpPr>
        <xdr:cNvPr id="468" name="テキスト ボックス 467"/>
        <xdr:cNvSpPr txBox="1"/>
      </xdr:nvSpPr>
      <xdr:spPr>
        <a:xfrm>
          <a:off x="7594111" y="168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9" name="フローチャート: 判断 468"/>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61445</xdr:rowOff>
    </xdr:from>
    <xdr:ext cx="534377" cy="259045"/>
    <xdr:sp macro="" textlink="">
      <xdr:nvSpPr>
        <xdr:cNvPr id="470" name="テキスト ボックス 469"/>
        <xdr:cNvSpPr txBox="1"/>
      </xdr:nvSpPr>
      <xdr:spPr>
        <a:xfrm>
          <a:off x="6705111" y="165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119751</xdr:rowOff>
    </xdr:from>
    <xdr:to>
      <xdr:col>55</xdr:col>
      <xdr:colOff>50800</xdr:colOff>
      <xdr:row>98</xdr:row>
      <xdr:rowOff>49901</xdr:rowOff>
    </xdr:to>
    <xdr:sp macro="" textlink="">
      <xdr:nvSpPr>
        <xdr:cNvPr id="476" name="楕円 475"/>
        <xdr:cNvSpPr/>
      </xdr:nvSpPr>
      <xdr:spPr>
        <a:xfrm>
          <a:off x="10426700" y="16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7" name="土木費該当値テキスト"/>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121510</xdr:rowOff>
    </xdr:from>
    <xdr:to>
      <xdr:col>50</xdr:col>
      <xdr:colOff>165100</xdr:colOff>
      <xdr:row>98</xdr:row>
      <xdr:rowOff>51660</xdr:rowOff>
    </xdr:to>
    <xdr:sp macro="" textlink="">
      <xdr:nvSpPr>
        <xdr:cNvPr id="478" name="楕円 477"/>
        <xdr:cNvSpPr/>
      </xdr:nvSpPr>
      <xdr:spPr>
        <a:xfrm>
          <a:off x="9588500" y="167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42787</xdr:rowOff>
    </xdr:from>
    <xdr:ext cx="534377" cy="259045"/>
    <xdr:sp macro="" textlink="">
      <xdr:nvSpPr>
        <xdr:cNvPr id="479" name="テキスト ボックス 478"/>
        <xdr:cNvSpPr txBox="1"/>
      </xdr:nvSpPr>
      <xdr:spPr>
        <a:xfrm>
          <a:off x="9372111" y="168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118889</xdr:rowOff>
    </xdr:from>
    <xdr:to>
      <xdr:col>46</xdr:col>
      <xdr:colOff>38100</xdr:colOff>
      <xdr:row>98</xdr:row>
      <xdr:rowOff>49039</xdr:rowOff>
    </xdr:to>
    <xdr:sp macro="" textlink="">
      <xdr:nvSpPr>
        <xdr:cNvPr id="480" name="楕円 479"/>
        <xdr:cNvSpPr/>
      </xdr:nvSpPr>
      <xdr:spPr>
        <a:xfrm>
          <a:off x="8699500" y="167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40166</xdr:rowOff>
    </xdr:from>
    <xdr:ext cx="534377" cy="259045"/>
    <xdr:sp macro="" textlink="">
      <xdr:nvSpPr>
        <xdr:cNvPr id="481" name="テキスト ボックス 480"/>
        <xdr:cNvSpPr txBox="1"/>
      </xdr:nvSpPr>
      <xdr:spPr>
        <a:xfrm>
          <a:off x="8483111" y="168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110395</xdr:rowOff>
    </xdr:from>
    <xdr:to>
      <xdr:col>41</xdr:col>
      <xdr:colOff>101600</xdr:colOff>
      <xdr:row>98</xdr:row>
      <xdr:rowOff>40545</xdr:rowOff>
    </xdr:to>
    <xdr:sp macro="" textlink="">
      <xdr:nvSpPr>
        <xdr:cNvPr id="482" name="楕円 481"/>
        <xdr:cNvSpPr/>
      </xdr:nvSpPr>
      <xdr:spPr>
        <a:xfrm>
          <a:off x="7810500" y="167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57072</xdr:rowOff>
    </xdr:from>
    <xdr:ext cx="534377" cy="259045"/>
    <xdr:sp macro="" textlink="">
      <xdr:nvSpPr>
        <xdr:cNvPr id="483" name="テキスト ボックス 482"/>
        <xdr:cNvSpPr txBox="1"/>
      </xdr:nvSpPr>
      <xdr:spPr>
        <a:xfrm>
          <a:off x="7594111" y="165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118926</xdr:rowOff>
    </xdr:from>
    <xdr:to>
      <xdr:col>36</xdr:col>
      <xdr:colOff>165100</xdr:colOff>
      <xdr:row>98</xdr:row>
      <xdr:rowOff>49076</xdr:rowOff>
    </xdr:to>
    <xdr:sp macro="" textlink="">
      <xdr:nvSpPr>
        <xdr:cNvPr id="484" name="楕円 483"/>
        <xdr:cNvSpPr/>
      </xdr:nvSpPr>
      <xdr:spPr>
        <a:xfrm>
          <a:off x="6921500" y="167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40203</xdr:rowOff>
    </xdr:from>
    <xdr:ext cx="534377" cy="259045"/>
    <xdr:sp macro="" textlink="">
      <xdr:nvSpPr>
        <xdr:cNvPr id="485" name="テキスト ボックス 484"/>
        <xdr:cNvSpPr txBox="1"/>
      </xdr:nvSpPr>
      <xdr:spPr>
        <a:xfrm>
          <a:off x="6705111" y="168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11" name="直線コネクタ 510"/>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2"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3" name="直線コネクタ 512"/>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4"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5" name="直線コネクタ 514"/>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139210</xdr:rowOff>
    </xdr:from>
    <xdr:to>
      <xdr:col>85</xdr:col>
      <xdr:colOff>127000</xdr:colOff>
      <xdr:row>37</xdr:row>
      <xdr:rowOff>157564</xdr:rowOff>
    </xdr:to>
    <xdr:cxnSp macro="">
      <xdr:nvCxnSpPr>
        <xdr:cNvPr id="516" name="直線コネクタ 515"/>
        <xdr:cNvCxnSpPr/>
      </xdr:nvCxnSpPr>
      <xdr:spPr>
        <a:xfrm flipV="1">
          <a:off x="15481300" y="6482860"/>
          <a:ext cx="8382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7"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8" name="フローチャート: 判断 517"/>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157564</xdr:rowOff>
    </xdr:from>
    <xdr:to>
      <xdr:col>81</xdr:col>
      <xdr:colOff>50800</xdr:colOff>
      <xdr:row>37</xdr:row>
      <xdr:rowOff>161613</xdr:rowOff>
    </xdr:to>
    <xdr:cxnSp macro="">
      <xdr:nvCxnSpPr>
        <xdr:cNvPr id="519" name="直線コネクタ 518"/>
        <xdr:cNvCxnSpPr/>
      </xdr:nvCxnSpPr>
      <xdr:spPr>
        <a:xfrm flipV="1">
          <a:off x="14592300" y="6501214"/>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20" name="フローチャート: 判断 519"/>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21" name="テキスト ボックス 520"/>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119812</xdr:rowOff>
    </xdr:from>
    <xdr:to>
      <xdr:col>76</xdr:col>
      <xdr:colOff>114300</xdr:colOff>
      <xdr:row>37</xdr:row>
      <xdr:rowOff>161613</xdr:rowOff>
    </xdr:to>
    <xdr:cxnSp macro="">
      <xdr:nvCxnSpPr>
        <xdr:cNvPr id="522" name="直線コネクタ 521"/>
        <xdr:cNvCxnSpPr/>
      </xdr:nvCxnSpPr>
      <xdr:spPr>
        <a:xfrm>
          <a:off x="13703300" y="646346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3" name="フローチャート: 判断 522"/>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4" name="テキスト ボックス 523"/>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115027</xdr:rowOff>
    </xdr:from>
    <xdr:to>
      <xdr:col>71</xdr:col>
      <xdr:colOff>177800</xdr:colOff>
      <xdr:row>37</xdr:row>
      <xdr:rowOff>119812</xdr:rowOff>
    </xdr:to>
    <xdr:cxnSp macro="">
      <xdr:nvCxnSpPr>
        <xdr:cNvPr id="525" name="直線コネクタ 524"/>
        <xdr:cNvCxnSpPr/>
      </xdr:nvCxnSpPr>
      <xdr:spPr>
        <a:xfrm>
          <a:off x="12814300" y="6458677"/>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6" name="フローチャート: 判断 525"/>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44721</xdr:rowOff>
    </xdr:from>
    <xdr:ext cx="534377" cy="259045"/>
    <xdr:sp macro="" textlink="">
      <xdr:nvSpPr>
        <xdr:cNvPr id="527" name="テキスト ボックス 526"/>
        <xdr:cNvSpPr txBox="1"/>
      </xdr:nvSpPr>
      <xdr:spPr>
        <a:xfrm>
          <a:off x="13436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8" name="フローチャート: 判断 527"/>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48575</xdr:rowOff>
    </xdr:from>
    <xdr:ext cx="534377" cy="259045"/>
    <xdr:sp macro="" textlink="">
      <xdr:nvSpPr>
        <xdr:cNvPr id="529" name="テキスト ボックス 528"/>
        <xdr:cNvSpPr txBox="1"/>
      </xdr:nvSpPr>
      <xdr:spPr>
        <a:xfrm>
          <a:off x="12547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88410</xdr:rowOff>
    </xdr:from>
    <xdr:to>
      <xdr:col>85</xdr:col>
      <xdr:colOff>177800</xdr:colOff>
      <xdr:row>38</xdr:row>
      <xdr:rowOff>18560</xdr:rowOff>
    </xdr:to>
    <xdr:sp macro="" textlink="">
      <xdr:nvSpPr>
        <xdr:cNvPr id="535" name="楕円 534"/>
        <xdr:cNvSpPr/>
      </xdr:nvSpPr>
      <xdr:spPr>
        <a:xfrm>
          <a:off x="16268700" y="64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3337</xdr:rowOff>
    </xdr:from>
    <xdr:ext cx="534377" cy="259045"/>
    <xdr:sp macro="" textlink="">
      <xdr:nvSpPr>
        <xdr:cNvPr id="536" name="消防費該当値テキスト"/>
        <xdr:cNvSpPr txBox="1"/>
      </xdr:nvSpPr>
      <xdr:spPr>
        <a:xfrm>
          <a:off x="16370300" y="63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106764</xdr:rowOff>
    </xdr:from>
    <xdr:to>
      <xdr:col>81</xdr:col>
      <xdr:colOff>101600</xdr:colOff>
      <xdr:row>38</xdr:row>
      <xdr:rowOff>36914</xdr:rowOff>
    </xdr:to>
    <xdr:sp macro="" textlink="">
      <xdr:nvSpPr>
        <xdr:cNvPr id="537" name="楕円 536"/>
        <xdr:cNvSpPr/>
      </xdr:nvSpPr>
      <xdr:spPr>
        <a:xfrm>
          <a:off x="15430500" y="64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28040</xdr:rowOff>
    </xdr:from>
    <xdr:ext cx="534377" cy="259045"/>
    <xdr:sp macro="" textlink="">
      <xdr:nvSpPr>
        <xdr:cNvPr id="538" name="テキスト ボックス 537"/>
        <xdr:cNvSpPr txBox="1"/>
      </xdr:nvSpPr>
      <xdr:spPr>
        <a:xfrm>
          <a:off x="15214111" y="6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110813</xdr:rowOff>
    </xdr:from>
    <xdr:to>
      <xdr:col>76</xdr:col>
      <xdr:colOff>165100</xdr:colOff>
      <xdr:row>38</xdr:row>
      <xdr:rowOff>40963</xdr:rowOff>
    </xdr:to>
    <xdr:sp macro="" textlink="">
      <xdr:nvSpPr>
        <xdr:cNvPr id="539" name="楕円 538"/>
        <xdr:cNvSpPr/>
      </xdr:nvSpPr>
      <xdr:spPr>
        <a:xfrm>
          <a:off x="14541500" y="64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32090</xdr:rowOff>
    </xdr:from>
    <xdr:ext cx="534377" cy="259045"/>
    <xdr:sp macro="" textlink="">
      <xdr:nvSpPr>
        <xdr:cNvPr id="540" name="テキスト ボックス 539"/>
        <xdr:cNvSpPr txBox="1"/>
      </xdr:nvSpPr>
      <xdr:spPr>
        <a:xfrm>
          <a:off x="14325111" y="65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69012</xdr:rowOff>
    </xdr:from>
    <xdr:to>
      <xdr:col>72</xdr:col>
      <xdr:colOff>38100</xdr:colOff>
      <xdr:row>37</xdr:row>
      <xdr:rowOff>170611</xdr:rowOff>
    </xdr:to>
    <xdr:sp macro="" textlink="">
      <xdr:nvSpPr>
        <xdr:cNvPr id="541" name="楕円 540"/>
        <xdr:cNvSpPr/>
      </xdr:nvSpPr>
      <xdr:spPr>
        <a:xfrm>
          <a:off x="13652500" y="6412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161739</xdr:rowOff>
    </xdr:from>
    <xdr:ext cx="534377" cy="259045"/>
    <xdr:sp macro="" textlink="">
      <xdr:nvSpPr>
        <xdr:cNvPr id="542" name="テキスト ボックス 541"/>
        <xdr:cNvSpPr txBox="1"/>
      </xdr:nvSpPr>
      <xdr:spPr>
        <a:xfrm>
          <a:off x="13436111" y="65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64227</xdr:rowOff>
    </xdr:from>
    <xdr:to>
      <xdr:col>67</xdr:col>
      <xdr:colOff>101600</xdr:colOff>
      <xdr:row>37</xdr:row>
      <xdr:rowOff>165827</xdr:rowOff>
    </xdr:to>
    <xdr:sp macro="" textlink="">
      <xdr:nvSpPr>
        <xdr:cNvPr id="543" name="楕円 542"/>
        <xdr:cNvSpPr/>
      </xdr:nvSpPr>
      <xdr:spPr>
        <a:xfrm>
          <a:off x="12763500" y="64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156955</xdr:rowOff>
    </xdr:from>
    <xdr:ext cx="534377" cy="259045"/>
    <xdr:sp macro="" textlink="">
      <xdr:nvSpPr>
        <xdr:cNvPr id="544" name="テキスト ボックス 543"/>
        <xdr:cNvSpPr txBox="1"/>
      </xdr:nvSpPr>
      <xdr:spPr>
        <a:xfrm>
          <a:off x="12547111" y="65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9" name="直線コネクタ 568"/>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70"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71" name="直線コネクタ 570"/>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2"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3" name="直線コネクタ 572"/>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110719</xdr:rowOff>
    </xdr:from>
    <xdr:to>
      <xdr:col>85</xdr:col>
      <xdr:colOff>127000</xdr:colOff>
      <xdr:row>57</xdr:row>
      <xdr:rowOff>165456</xdr:rowOff>
    </xdr:to>
    <xdr:cxnSp macro="">
      <xdr:nvCxnSpPr>
        <xdr:cNvPr id="574" name="直線コネクタ 573"/>
        <xdr:cNvCxnSpPr/>
      </xdr:nvCxnSpPr>
      <xdr:spPr>
        <a:xfrm flipV="1">
          <a:off x="15481300" y="9883369"/>
          <a:ext cx="8382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5"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6" name="フローチャート: 判断 575"/>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148361</xdr:rowOff>
    </xdr:from>
    <xdr:to>
      <xdr:col>81</xdr:col>
      <xdr:colOff>50800</xdr:colOff>
      <xdr:row>57</xdr:row>
      <xdr:rowOff>165456</xdr:rowOff>
    </xdr:to>
    <xdr:cxnSp macro="">
      <xdr:nvCxnSpPr>
        <xdr:cNvPr id="577" name="直線コネクタ 576"/>
        <xdr:cNvCxnSpPr/>
      </xdr:nvCxnSpPr>
      <xdr:spPr>
        <a:xfrm>
          <a:off x="14592300" y="9235211"/>
          <a:ext cx="889000" cy="7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8" name="フローチャート: 判断 577"/>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9" name="テキスト ボックス 578"/>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148361</xdr:rowOff>
    </xdr:from>
    <xdr:to>
      <xdr:col>76</xdr:col>
      <xdr:colOff>114300</xdr:colOff>
      <xdr:row>56</xdr:row>
      <xdr:rowOff>33286</xdr:rowOff>
    </xdr:to>
    <xdr:cxnSp macro="">
      <xdr:nvCxnSpPr>
        <xdr:cNvPr id="580" name="直線コネクタ 579"/>
        <xdr:cNvCxnSpPr/>
      </xdr:nvCxnSpPr>
      <xdr:spPr>
        <a:xfrm flipV="1">
          <a:off x="13703300" y="9235211"/>
          <a:ext cx="889000" cy="3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81" name="フローチャート: 判断 580"/>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2" name="テキスト ボックス 581"/>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33286</xdr:rowOff>
    </xdr:from>
    <xdr:to>
      <xdr:col>71</xdr:col>
      <xdr:colOff>177800</xdr:colOff>
      <xdr:row>57</xdr:row>
      <xdr:rowOff>864</xdr:rowOff>
    </xdr:to>
    <xdr:cxnSp macro="">
      <xdr:nvCxnSpPr>
        <xdr:cNvPr id="583" name="直線コネクタ 582"/>
        <xdr:cNvCxnSpPr/>
      </xdr:nvCxnSpPr>
      <xdr:spPr>
        <a:xfrm flipV="1">
          <a:off x="12814300" y="9634486"/>
          <a:ext cx="889000" cy="13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4" name="フローチャート: 判断 583"/>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21886</xdr:rowOff>
    </xdr:from>
    <xdr:ext cx="534377" cy="259045"/>
    <xdr:sp macro="" textlink="">
      <xdr:nvSpPr>
        <xdr:cNvPr id="585" name="テキスト ボックス 584"/>
        <xdr:cNvSpPr txBox="1"/>
      </xdr:nvSpPr>
      <xdr:spPr>
        <a:xfrm>
          <a:off x="13436111" y="97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6" name="フローチャート: 判断 585"/>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76496</xdr:rowOff>
    </xdr:from>
    <xdr:ext cx="534377" cy="259045"/>
    <xdr:sp macro="" textlink="">
      <xdr:nvSpPr>
        <xdr:cNvPr id="587" name="テキスト ボックス 586"/>
        <xdr:cNvSpPr txBox="1"/>
      </xdr:nvSpPr>
      <xdr:spPr>
        <a:xfrm>
          <a:off x="12547111" y="98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59919</xdr:rowOff>
    </xdr:from>
    <xdr:to>
      <xdr:col>85</xdr:col>
      <xdr:colOff>177800</xdr:colOff>
      <xdr:row>57</xdr:row>
      <xdr:rowOff>161519</xdr:rowOff>
    </xdr:to>
    <xdr:sp macro="" textlink="">
      <xdr:nvSpPr>
        <xdr:cNvPr id="593" name="楕円 592"/>
        <xdr:cNvSpPr/>
      </xdr:nvSpPr>
      <xdr:spPr>
        <a:xfrm>
          <a:off x="16268700" y="98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38346</xdr:rowOff>
    </xdr:from>
    <xdr:ext cx="534377" cy="259045"/>
    <xdr:sp macro="" textlink="">
      <xdr:nvSpPr>
        <xdr:cNvPr id="594" name="教育費該当値テキスト"/>
        <xdr:cNvSpPr txBox="1"/>
      </xdr:nvSpPr>
      <xdr:spPr>
        <a:xfrm>
          <a:off x="16370300" y="98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114656</xdr:rowOff>
    </xdr:from>
    <xdr:to>
      <xdr:col>81</xdr:col>
      <xdr:colOff>101600</xdr:colOff>
      <xdr:row>58</xdr:row>
      <xdr:rowOff>44806</xdr:rowOff>
    </xdr:to>
    <xdr:sp macro="" textlink="">
      <xdr:nvSpPr>
        <xdr:cNvPr id="595" name="楕円 594"/>
        <xdr:cNvSpPr/>
      </xdr:nvSpPr>
      <xdr:spPr>
        <a:xfrm>
          <a:off x="15430500" y="98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35933</xdr:rowOff>
    </xdr:from>
    <xdr:ext cx="534377" cy="259045"/>
    <xdr:sp macro="" textlink="">
      <xdr:nvSpPr>
        <xdr:cNvPr id="596" name="テキスト ボックス 595"/>
        <xdr:cNvSpPr txBox="1"/>
      </xdr:nvSpPr>
      <xdr:spPr>
        <a:xfrm>
          <a:off x="15214111" y="9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97561</xdr:rowOff>
    </xdr:from>
    <xdr:to>
      <xdr:col>76</xdr:col>
      <xdr:colOff>165100</xdr:colOff>
      <xdr:row>54</xdr:row>
      <xdr:rowOff>27711</xdr:rowOff>
    </xdr:to>
    <xdr:sp macro="" textlink="">
      <xdr:nvSpPr>
        <xdr:cNvPr id="597" name="楕円 596"/>
        <xdr:cNvSpPr/>
      </xdr:nvSpPr>
      <xdr:spPr>
        <a:xfrm>
          <a:off x="14541500" y="91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44238</xdr:rowOff>
    </xdr:from>
    <xdr:ext cx="599010" cy="259045"/>
    <xdr:sp macro="" textlink="">
      <xdr:nvSpPr>
        <xdr:cNvPr id="598" name="テキスト ボックス 597"/>
        <xdr:cNvSpPr txBox="1"/>
      </xdr:nvSpPr>
      <xdr:spPr>
        <a:xfrm>
          <a:off x="14292795" y="895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153936</xdr:rowOff>
    </xdr:from>
    <xdr:to>
      <xdr:col>72</xdr:col>
      <xdr:colOff>38100</xdr:colOff>
      <xdr:row>56</xdr:row>
      <xdr:rowOff>84086</xdr:rowOff>
    </xdr:to>
    <xdr:sp macro="" textlink="">
      <xdr:nvSpPr>
        <xdr:cNvPr id="599" name="楕円 598"/>
        <xdr:cNvSpPr/>
      </xdr:nvSpPr>
      <xdr:spPr>
        <a:xfrm>
          <a:off x="13652500" y="95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100613</xdr:rowOff>
    </xdr:from>
    <xdr:ext cx="534377" cy="259045"/>
    <xdr:sp macro="" textlink="">
      <xdr:nvSpPr>
        <xdr:cNvPr id="600" name="テキスト ボックス 599"/>
        <xdr:cNvSpPr txBox="1"/>
      </xdr:nvSpPr>
      <xdr:spPr>
        <a:xfrm>
          <a:off x="13436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121514</xdr:rowOff>
    </xdr:from>
    <xdr:to>
      <xdr:col>67</xdr:col>
      <xdr:colOff>101600</xdr:colOff>
      <xdr:row>57</xdr:row>
      <xdr:rowOff>51664</xdr:rowOff>
    </xdr:to>
    <xdr:sp macro="" textlink="">
      <xdr:nvSpPr>
        <xdr:cNvPr id="601" name="楕円 600"/>
        <xdr:cNvSpPr/>
      </xdr:nvSpPr>
      <xdr:spPr>
        <a:xfrm>
          <a:off x="12763500" y="97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68191</xdr:rowOff>
    </xdr:from>
    <xdr:ext cx="534377" cy="259045"/>
    <xdr:sp macro="" textlink="">
      <xdr:nvSpPr>
        <xdr:cNvPr id="602" name="テキスト ボックス 601"/>
        <xdr:cNvSpPr txBox="1"/>
      </xdr:nvSpPr>
      <xdr:spPr>
        <a:xfrm>
          <a:off x="12547111" y="94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8" name="直線コネクタ 627"/>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1"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2" name="直線コネクタ 631"/>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69128</xdr:rowOff>
    </xdr:from>
    <xdr:to>
      <xdr:col>85</xdr:col>
      <xdr:colOff>127000</xdr:colOff>
      <xdr:row>79</xdr:row>
      <xdr:rowOff>92064</xdr:rowOff>
    </xdr:to>
    <xdr:cxnSp macro="">
      <xdr:nvCxnSpPr>
        <xdr:cNvPr id="633" name="直線コネクタ 632"/>
        <xdr:cNvCxnSpPr/>
      </xdr:nvCxnSpPr>
      <xdr:spPr>
        <a:xfrm>
          <a:off x="15481300" y="13442228"/>
          <a:ext cx="838200" cy="1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4"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5" name="フローチャート: 判断 634"/>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69128</xdr:rowOff>
    </xdr:from>
    <xdr:to>
      <xdr:col>81</xdr:col>
      <xdr:colOff>50800</xdr:colOff>
      <xdr:row>78</xdr:row>
      <xdr:rowOff>166446</xdr:rowOff>
    </xdr:to>
    <xdr:cxnSp macro="">
      <xdr:nvCxnSpPr>
        <xdr:cNvPr id="636" name="直線コネクタ 635"/>
        <xdr:cNvCxnSpPr/>
      </xdr:nvCxnSpPr>
      <xdr:spPr>
        <a:xfrm flipV="1">
          <a:off x="14592300" y="13442228"/>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7" name="フローチャート: 判断 636"/>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78528</xdr:rowOff>
    </xdr:from>
    <xdr:ext cx="469744" cy="259045"/>
    <xdr:sp macro="" textlink="">
      <xdr:nvSpPr>
        <xdr:cNvPr id="638" name="テキスト ボックス 637"/>
        <xdr:cNvSpPr txBox="1"/>
      </xdr:nvSpPr>
      <xdr:spPr>
        <a:xfrm>
          <a:off x="15246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166446</xdr:rowOff>
    </xdr:from>
    <xdr:to>
      <xdr:col>76</xdr:col>
      <xdr:colOff>114300</xdr:colOff>
      <xdr:row>79</xdr:row>
      <xdr:rowOff>15570</xdr:rowOff>
    </xdr:to>
    <xdr:cxnSp macro="">
      <xdr:nvCxnSpPr>
        <xdr:cNvPr id="639" name="直線コネクタ 638"/>
        <xdr:cNvCxnSpPr/>
      </xdr:nvCxnSpPr>
      <xdr:spPr>
        <a:xfrm flipV="1">
          <a:off x="13703300" y="13539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40" name="フローチャート: 判断 639"/>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58977</xdr:rowOff>
    </xdr:from>
    <xdr:ext cx="469744" cy="259045"/>
    <xdr:sp macro="" textlink="">
      <xdr:nvSpPr>
        <xdr:cNvPr id="641" name="テキスト ボックス 640"/>
        <xdr:cNvSpPr txBox="1"/>
      </xdr:nvSpPr>
      <xdr:spPr>
        <a:xfrm>
          <a:off x="14357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117047</xdr:rowOff>
    </xdr:from>
    <xdr:to>
      <xdr:col>71</xdr:col>
      <xdr:colOff>177800</xdr:colOff>
      <xdr:row>79</xdr:row>
      <xdr:rowOff>15570</xdr:rowOff>
    </xdr:to>
    <xdr:cxnSp macro="">
      <xdr:nvCxnSpPr>
        <xdr:cNvPr id="642" name="直線コネクタ 641"/>
        <xdr:cNvCxnSpPr/>
      </xdr:nvCxnSpPr>
      <xdr:spPr>
        <a:xfrm>
          <a:off x="12814300" y="13147247"/>
          <a:ext cx="889000" cy="41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3" name="フローチャート: 判断 642"/>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89730</xdr:rowOff>
    </xdr:from>
    <xdr:ext cx="469744" cy="259045"/>
    <xdr:sp macro="" textlink="">
      <xdr:nvSpPr>
        <xdr:cNvPr id="644" name="テキスト ボックス 643"/>
        <xdr:cNvSpPr txBox="1"/>
      </xdr:nvSpPr>
      <xdr:spPr>
        <a:xfrm>
          <a:off x="13468428" y="1363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5" name="フローチャート: 判断 644"/>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79083</xdr:rowOff>
    </xdr:from>
    <xdr:ext cx="469744" cy="259045"/>
    <xdr:sp macro="" textlink="">
      <xdr:nvSpPr>
        <xdr:cNvPr id="646" name="テキスト ボックス 645"/>
        <xdr:cNvSpPr txBox="1"/>
      </xdr:nvSpPr>
      <xdr:spPr>
        <a:xfrm>
          <a:off x="12579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41264</xdr:rowOff>
    </xdr:from>
    <xdr:to>
      <xdr:col>85</xdr:col>
      <xdr:colOff>177800</xdr:colOff>
      <xdr:row>79</xdr:row>
      <xdr:rowOff>142864</xdr:rowOff>
    </xdr:to>
    <xdr:sp macro="" textlink="">
      <xdr:nvSpPr>
        <xdr:cNvPr id="652" name="楕円 651"/>
        <xdr:cNvSpPr/>
      </xdr:nvSpPr>
      <xdr:spPr>
        <a:xfrm>
          <a:off x="16268700" y="13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378565" cy="259045"/>
    <xdr:sp macro="" textlink="">
      <xdr:nvSpPr>
        <xdr:cNvPr id="653" name="災害復旧費該当値テキスト"/>
        <xdr:cNvSpPr txBox="1"/>
      </xdr:nvSpPr>
      <xdr:spPr>
        <a:xfrm>
          <a:off x="16370300" y="1351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18328</xdr:rowOff>
    </xdr:from>
    <xdr:to>
      <xdr:col>81</xdr:col>
      <xdr:colOff>101600</xdr:colOff>
      <xdr:row>78</xdr:row>
      <xdr:rowOff>119928</xdr:rowOff>
    </xdr:to>
    <xdr:sp macro="" textlink="">
      <xdr:nvSpPr>
        <xdr:cNvPr id="654" name="楕円 653"/>
        <xdr:cNvSpPr/>
      </xdr:nvSpPr>
      <xdr:spPr>
        <a:xfrm>
          <a:off x="15430500" y="133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136455</xdr:rowOff>
    </xdr:from>
    <xdr:ext cx="534377" cy="259045"/>
    <xdr:sp macro="" textlink="">
      <xdr:nvSpPr>
        <xdr:cNvPr id="655" name="テキスト ボックス 654"/>
        <xdr:cNvSpPr txBox="1"/>
      </xdr:nvSpPr>
      <xdr:spPr>
        <a:xfrm>
          <a:off x="15214111" y="131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115646</xdr:rowOff>
    </xdr:from>
    <xdr:to>
      <xdr:col>76</xdr:col>
      <xdr:colOff>165100</xdr:colOff>
      <xdr:row>79</xdr:row>
      <xdr:rowOff>45796</xdr:rowOff>
    </xdr:to>
    <xdr:sp macro="" textlink="">
      <xdr:nvSpPr>
        <xdr:cNvPr id="656" name="楕円 655"/>
        <xdr:cNvSpPr/>
      </xdr:nvSpPr>
      <xdr:spPr>
        <a:xfrm>
          <a:off x="145415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62323</xdr:rowOff>
    </xdr:from>
    <xdr:ext cx="469744" cy="259045"/>
    <xdr:sp macro="" textlink="">
      <xdr:nvSpPr>
        <xdr:cNvPr id="657" name="テキスト ボックス 656"/>
        <xdr:cNvSpPr txBox="1"/>
      </xdr:nvSpPr>
      <xdr:spPr>
        <a:xfrm>
          <a:off x="14357428" y="132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136220</xdr:rowOff>
    </xdr:from>
    <xdr:to>
      <xdr:col>72</xdr:col>
      <xdr:colOff>38100</xdr:colOff>
      <xdr:row>79</xdr:row>
      <xdr:rowOff>66370</xdr:rowOff>
    </xdr:to>
    <xdr:sp macro="" textlink="">
      <xdr:nvSpPr>
        <xdr:cNvPr id="658" name="楕円 657"/>
        <xdr:cNvSpPr/>
      </xdr:nvSpPr>
      <xdr:spPr>
        <a:xfrm>
          <a:off x="13652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82897</xdr:rowOff>
    </xdr:from>
    <xdr:ext cx="469744" cy="259045"/>
    <xdr:sp macro="" textlink="">
      <xdr:nvSpPr>
        <xdr:cNvPr id="659" name="テキスト ボックス 658"/>
        <xdr:cNvSpPr txBox="1"/>
      </xdr:nvSpPr>
      <xdr:spPr>
        <a:xfrm>
          <a:off x="13468428" y="132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66247</xdr:rowOff>
    </xdr:from>
    <xdr:to>
      <xdr:col>67</xdr:col>
      <xdr:colOff>101600</xdr:colOff>
      <xdr:row>76</xdr:row>
      <xdr:rowOff>167847</xdr:rowOff>
    </xdr:to>
    <xdr:sp macro="" textlink="">
      <xdr:nvSpPr>
        <xdr:cNvPr id="660" name="楕円 659"/>
        <xdr:cNvSpPr/>
      </xdr:nvSpPr>
      <xdr:spPr>
        <a:xfrm>
          <a:off x="12763500" y="130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12924</xdr:rowOff>
    </xdr:from>
    <xdr:ext cx="534377" cy="259045"/>
    <xdr:sp macro="" textlink="">
      <xdr:nvSpPr>
        <xdr:cNvPr id="661" name="テキスト ボックス 660"/>
        <xdr:cNvSpPr txBox="1"/>
      </xdr:nvSpPr>
      <xdr:spPr>
        <a:xfrm>
          <a:off x="12547111" y="128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5" name="直線コネクタ 684"/>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6"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7" name="直線コネクタ 686"/>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8"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9" name="直線コネクタ 688"/>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56184</xdr:rowOff>
    </xdr:from>
    <xdr:to>
      <xdr:col>85</xdr:col>
      <xdr:colOff>127000</xdr:colOff>
      <xdr:row>96</xdr:row>
      <xdr:rowOff>69062</xdr:rowOff>
    </xdr:to>
    <xdr:cxnSp macro="">
      <xdr:nvCxnSpPr>
        <xdr:cNvPr id="690" name="直線コネクタ 689"/>
        <xdr:cNvCxnSpPr/>
      </xdr:nvCxnSpPr>
      <xdr:spPr>
        <a:xfrm>
          <a:off x="15481300" y="16515384"/>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91"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2" name="フローチャート: 判断 691"/>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52146</xdr:rowOff>
    </xdr:from>
    <xdr:to>
      <xdr:col>81</xdr:col>
      <xdr:colOff>50800</xdr:colOff>
      <xdr:row>96</xdr:row>
      <xdr:rowOff>56184</xdr:rowOff>
    </xdr:to>
    <xdr:cxnSp macro="">
      <xdr:nvCxnSpPr>
        <xdr:cNvPr id="693" name="直線コネクタ 692"/>
        <xdr:cNvCxnSpPr/>
      </xdr:nvCxnSpPr>
      <xdr:spPr>
        <a:xfrm>
          <a:off x="14592300" y="16511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4" name="フローチャート: 判断 693"/>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5" name="テキスト ボックス 694"/>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27961</xdr:rowOff>
    </xdr:from>
    <xdr:to>
      <xdr:col>76</xdr:col>
      <xdr:colOff>114300</xdr:colOff>
      <xdr:row>96</xdr:row>
      <xdr:rowOff>52146</xdr:rowOff>
    </xdr:to>
    <xdr:cxnSp macro="">
      <xdr:nvCxnSpPr>
        <xdr:cNvPr id="696" name="直線コネクタ 695"/>
        <xdr:cNvCxnSpPr/>
      </xdr:nvCxnSpPr>
      <xdr:spPr>
        <a:xfrm>
          <a:off x="13703300" y="16487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7" name="フローチャート: 判断 696"/>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8" name="テキスト ボックス 697"/>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6266</xdr:rowOff>
    </xdr:from>
    <xdr:to>
      <xdr:col>71</xdr:col>
      <xdr:colOff>177800</xdr:colOff>
      <xdr:row>96</xdr:row>
      <xdr:rowOff>27961</xdr:rowOff>
    </xdr:to>
    <xdr:cxnSp macro="">
      <xdr:nvCxnSpPr>
        <xdr:cNvPr id="699" name="直線コネクタ 698"/>
        <xdr:cNvCxnSpPr/>
      </xdr:nvCxnSpPr>
      <xdr:spPr>
        <a:xfrm>
          <a:off x="12814300" y="1646546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0" name="フローチャート: 判断 699"/>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1" name="テキスト ボックス 700"/>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2" name="フローチャート: 判断 701"/>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3" name="テキスト ボックス 702"/>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18262</xdr:rowOff>
    </xdr:from>
    <xdr:to>
      <xdr:col>85</xdr:col>
      <xdr:colOff>177800</xdr:colOff>
      <xdr:row>96</xdr:row>
      <xdr:rowOff>119862</xdr:rowOff>
    </xdr:to>
    <xdr:sp macro="" textlink="">
      <xdr:nvSpPr>
        <xdr:cNvPr id="709" name="楕円 708"/>
        <xdr:cNvSpPr/>
      </xdr:nvSpPr>
      <xdr:spPr>
        <a:xfrm>
          <a:off x="162687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41139</xdr:rowOff>
    </xdr:from>
    <xdr:ext cx="534377" cy="259045"/>
    <xdr:sp macro="" textlink="">
      <xdr:nvSpPr>
        <xdr:cNvPr id="710" name="公債費該当値テキスト"/>
        <xdr:cNvSpPr txBox="1"/>
      </xdr:nvSpPr>
      <xdr:spPr>
        <a:xfrm>
          <a:off x="16370300" y="163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5384</xdr:rowOff>
    </xdr:from>
    <xdr:to>
      <xdr:col>81</xdr:col>
      <xdr:colOff>101600</xdr:colOff>
      <xdr:row>96</xdr:row>
      <xdr:rowOff>106984</xdr:rowOff>
    </xdr:to>
    <xdr:sp macro="" textlink="">
      <xdr:nvSpPr>
        <xdr:cNvPr id="711" name="楕円 710"/>
        <xdr:cNvSpPr/>
      </xdr:nvSpPr>
      <xdr:spPr>
        <a:xfrm>
          <a:off x="154305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123511</xdr:rowOff>
    </xdr:from>
    <xdr:ext cx="534377" cy="259045"/>
    <xdr:sp macro="" textlink="">
      <xdr:nvSpPr>
        <xdr:cNvPr id="712" name="テキスト ボックス 711"/>
        <xdr:cNvSpPr txBox="1"/>
      </xdr:nvSpPr>
      <xdr:spPr>
        <a:xfrm>
          <a:off x="15214111" y="162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1346</xdr:rowOff>
    </xdr:from>
    <xdr:to>
      <xdr:col>76</xdr:col>
      <xdr:colOff>165100</xdr:colOff>
      <xdr:row>96</xdr:row>
      <xdr:rowOff>102946</xdr:rowOff>
    </xdr:to>
    <xdr:sp macro="" textlink="">
      <xdr:nvSpPr>
        <xdr:cNvPr id="713" name="楕円 712"/>
        <xdr:cNvSpPr/>
      </xdr:nvSpPr>
      <xdr:spPr>
        <a:xfrm>
          <a:off x="14541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119473</xdr:rowOff>
    </xdr:from>
    <xdr:ext cx="534377" cy="259045"/>
    <xdr:sp macro="" textlink="">
      <xdr:nvSpPr>
        <xdr:cNvPr id="714" name="テキスト ボックス 713"/>
        <xdr:cNvSpPr txBox="1"/>
      </xdr:nvSpPr>
      <xdr:spPr>
        <a:xfrm>
          <a:off x="14325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148611</xdr:rowOff>
    </xdr:from>
    <xdr:to>
      <xdr:col>72</xdr:col>
      <xdr:colOff>38100</xdr:colOff>
      <xdr:row>96</xdr:row>
      <xdr:rowOff>78761</xdr:rowOff>
    </xdr:to>
    <xdr:sp macro="" textlink="">
      <xdr:nvSpPr>
        <xdr:cNvPr id="715" name="楕円 714"/>
        <xdr:cNvSpPr/>
      </xdr:nvSpPr>
      <xdr:spPr>
        <a:xfrm>
          <a:off x="136525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95288</xdr:rowOff>
    </xdr:from>
    <xdr:ext cx="534377" cy="259045"/>
    <xdr:sp macro="" textlink="">
      <xdr:nvSpPr>
        <xdr:cNvPr id="716" name="テキスト ボックス 715"/>
        <xdr:cNvSpPr txBox="1"/>
      </xdr:nvSpPr>
      <xdr:spPr>
        <a:xfrm>
          <a:off x="13436111" y="162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126916</xdr:rowOff>
    </xdr:from>
    <xdr:to>
      <xdr:col>67</xdr:col>
      <xdr:colOff>101600</xdr:colOff>
      <xdr:row>96</xdr:row>
      <xdr:rowOff>57066</xdr:rowOff>
    </xdr:to>
    <xdr:sp macro="" textlink="">
      <xdr:nvSpPr>
        <xdr:cNvPr id="717" name="楕円 716"/>
        <xdr:cNvSpPr/>
      </xdr:nvSpPr>
      <xdr:spPr>
        <a:xfrm>
          <a:off x="12763500" y="164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73593</xdr:rowOff>
    </xdr:from>
    <xdr:ext cx="534377" cy="259045"/>
    <xdr:sp macro="" textlink="">
      <xdr:nvSpPr>
        <xdr:cNvPr id="718" name="テキスト ボックス 717"/>
        <xdr:cNvSpPr txBox="1"/>
      </xdr:nvSpPr>
      <xdr:spPr>
        <a:xfrm>
          <a:off x="12547111" y="16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4" name="直線コネクタ 743"/>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5"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7"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8" name="直線コネクタ 747"/>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50"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1" name="フローチャート: 判断 750"/>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3" name="フローチャート: 判断 752"/>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4" name="テキスト ボックス 753"/>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6" name="フローチャート: 判断 755"/>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7" name="テキスト ボックス 756"/>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9" name="フローチャート: 判断 758"/>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60" name="テキスト ボックス 759"/>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61" name="フローチャート: 判断 760"/>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2" name="テキスト ボックス 761"/>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9"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1" name="テキスト ボックス 79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3" name="テキスト ボックス 79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5" name="テキスト ボックス 79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7" name="テキスト ボックス 79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1" name="直線コネクタ 80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フローチャート: 判断 80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0" name="フローチャート: 判断 80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3" name="フローチャート: 判断 81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6" name="フローチャート: 判断 815"/>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7" name="テキスト ボックス 816"/>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フローチャート: 判断 81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8" name="テキスト ボックス 82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0" name="テキスト ボックス 82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4" name="テキスト ボックス 833"/>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112,533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年金生活者等支援臨時福祉給付金給付事業費</a:t>
          </a:r>
          <a:r>
            <a:rPr kumimoji="1" lang="en-US" altLang="ja-JP" sz="1300">
              <a:latin typeface="ＭＳ Ｐゴシック" panose="020B0600070205080204" pitchFamily="50" charset="-128"/>
              <a:ea typeface="ＭＳ Ｐゴシック" panose="020B0600070205080204" pitchFamily="50" charset="-128"/>
            </a:rPr>
            <a:t>(45,570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の皆減が主な要因である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衛生費は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47,762</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施設建設事業の完了に伴う一部事務組合に対する負担金</a:t>
          </a:r>
          <a:r>
            <a:rPr kumimoji="1" lang="en-US" altLang="ja-JP" sz="1300">
              <a:latin typeface="ＭＳ Ｐゴシック" panose="020B0600070205080204" pitchFamily="50" charset="-128"/>
              <a:ea typeface="ＭＳ Ｐゴシック" panose="020B0600070205080204" pitchFamily="50" charset="-128"/>
            </a:rPr>
            <a:t>(77,404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及び上水道事業会計への補助金</a:t>
          </a:r>
          <a:r>
            <a:rPr kumimoji="1" lang="en-US" altLang="ja-JP" sz="1300">
              <a:latin typeface="ＭＳ Ｐゴシック" panose="020B0600070205080204" pitchFamily="50" charset="-128"/>
              <a:ea typeface="ＭＳ Ｐゴシック" panose="020B0600070205080204" pitchFamily="50" charset="-128"/>
            </a:rPr>
            <a:t>(24,923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農林水産業費は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20,876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公有林整備事業費</a:t>
          </a:r>
          <a:r>
            <a:rPr kumimoji="1" lang="en-US" altLang="ja-JP" sz="1300">
              <a:latin typeface="ＭＳ Ｐゴシック" panose="020B0600070205080204" pitchFamily="50" charset="-128"/>
              <a:ea typeface="ＭＳ Ｐゴシック" panose="020B0600070205080204" pitchFamily="50" charset="-128"/>
            </a:rPr>
            <a:t>(9,242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や県営基盤整備事業負担金</a:t>
          </a:r>
          <a:r>
            <a:rPr kumimoji="1" lang="en-US" altLang="ja-JP" sz="1300">
              <a:latin typeface="ＭＳ Ｐゴシック" panose="020B0600070205080204" pitchFamily="50" charset="-128"/>
              <a:ea typeface="ＭＳ Ｐゴシック" panose="020B0600070205080204" pitchFamily="50" charset="-128"/>
            </a:rPr>
            <a:t>(22,800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19,643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類似団体平均を上回る水準にある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地方創生しごと交流創出事業の推進交付金事業及び拠点整備推進交付金事業費</a:t>
          </a:r>
          <a:r>
            <a:rPr kumimoji="1" lang="en-US" altLang="ja-JP" sz="1300">
              <a:latin typeface="ＭＳ Ｐゴシック" panose="020B0600070205080204" pitchFamily="50" charset="-128"/>
              <a:ea typeface="ＭＳ Ｐゴシック" panose="020B0600070205080204" pitchFamily="50" charset="-128"/>
            </a:rPr>
            <a:t>(108,856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の皆増が主な要因である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46,019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類似団体平均を下回る水準にある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これは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公共下水道事業会計に対する繰出金</a:t>
          </a:r>
          <a:r>
            <a:rPr kumimoji="1" lang="en-US" altLang="ja-JP" sz="1300">
              <a:latin typeface="ＭＳ Ｐゴシック" panose="020B0600070205080204" pitchFamily="50" charset="-128"/>
              <a:ea typeface="ＭＳ Ｐゴシック" panose="020B0600070205080204" pitchFamily="50" charset="-128"/>
            </a:rPr>
            <a:t>(25,139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の増が主な要因である</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積立額を取崩額が上回っていることから年々減少傾向にあり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分母となる標準財政規模も前年度比で</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の減となったため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前年度比で</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の減となり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実質単年度収支も昨年度に引き続き赤字となっている</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実質収支額は前年度比で</a:t>
          </a:r>
          <a:r>
            <a:rPr kumimoji="1" lang="en-US" altLang="ja-JP" sz="1400">
              <a:latin typeface="ＭＳ ゴシック" pitchFamily="49" charset="-128"/>
              <a:ea typeface="ＭＳ ゴシック" pitchFamily="49" charset="-128"/>
            </a:rPr>
            <a:t>30.4%</a:t>
          </a:r>
          <a:r>
            <a:rPr kumimoji="1" lang="ja-JP" altLang="en-US" sz="1400">
              <a:latin typeface="ＭＳ ゴシック" pitchFamily="49" charset="-128"/>
              <a:ea typeface="ＭＳ ゴシック" pitchFamily="49" charset="-128"/>
            </a:rPr>
            <a:t>の減となり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実質収支比率も前年度比で</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の減となったものの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適正規模とされる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台を維持している</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全ての会計において赤字は発生しておらず良好であり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今後も引き続き健全で柔軟な財政運営に努める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公共下水道事業特別会計及び農業集落排水事業特別会計においては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更なる経費の節減や施設の維持管理コストを踏まえた使用料の見直しを図るなど</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年々増加傾向にある一般会計からの繰出金の抑制に努める</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5268525</v>
      </c>
      <c r="BO4" s="403"/>
      <c r="BP4" s="403"/>
      <c r="BQ4" s="403"/>
      <c r="BR4" s="403"/>
      <c r="BS4" s="403"/>
      <c r="BT4" s="403"/>
      <c r="BU4" s="404"/>
      <c r="BV4" s="402">
        <v>5642247</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3.2</v>
      </c>
      <c r="CU4" s="584"/>
      <c r="CV4" s="584"/>
      <c r="CW4" s="584"/>
      <c r="CX4" s="584"/>
      <c r="CY4" s="584"/>
      <c r="CZ4" s="584"/>
      <c r="DA4" s="585"/>
      <c r="DB4" s="583">
        <v>4.5999999999999996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5117510</v>
      </c>
      <c r="BO5" s="408"/>
      <c r="BP5" s="408"/>
      <c r="BQ5" s="408"/>
      <c r="BR5" s="408"/>
      <c r="BS5" s="408"/>
      <c r="BT5" s="408"/>
      <c r="BU5" s="409"/>
      <c r="BV5" s="407">
        <v>5443813</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94</v>
      </c>
      <c r="CU5" s="378"/>
      <c r="CV5" s="378"/>
      <c r="CW5" s="378"/>
      <c r="CX5" s="378"/>
      <c r="CY5" s="378"/>
      <c r="CZ5" s="378"/>
      <c r="DA5" s="379"/>
      <c r="DB5" s="377">
        <v>94</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151015</v>
      </c>
      <c r="BO6" s="408"/>
      <c r="BP6" s="408"/>
      <c r="BQ6" s="408"/>
      <c r="BR6" s="408"/>
      <c r="BS6" s="408"/>
      <c r="BT6" s="408"/>
      <c r="BU6" s="409"/>
      <c r="BV6" s="407">
        <v>198434</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99.2</v>
      </c>
      <c r="CU6" s="558"/>
      <c r="CV6" s="558"/>
      <c r="CW6" s="558"/>
      <c r="CX6" s="558"/>
      <c r="CY6" s="558"/>
      <c r="CZ6" s="558"/>
      <c r="DA6" s="559"/>
      <c r="DB6" s="557">
        <v>98.9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87</v>
      </c>
      <c r="AV7" s="465"/>
      <c r="AW7" s="465"/>
      <c r="AX7" s="465"/>
      <c r="AY7" s="387" t="s">
        <v>99</v>
      </c>
      <c r="AZ7" s="388"/>
      <c r="BA7" s="388"/>
      <c r="BB7" s="388"/>
      <c r="BC7" s="388"/>
      <c r="BD7" s="388"/>
      <c r="BE7" s="388"/>
      <c r="BF7" s="388"/>
      <c r="BG7" s="388"/>
      <c r="BH7" s="388"/>
      <c r="BI7" s="388"/>
      <c r="BJ7" s="388"/>
      <c r="BK7" s="388"/>
      <c r="BL7" s="388"/>
      <c r="BM7" s="389"/>
      <c r="BN7" s="407">
        <v>33811</v>
      </c>
      <c r="BO7" s="408"/>
      <c r="BP7" s="408"/>
      <c r="BQ7" s="408"/>
      <c r="BR7" s="408"/>
      <c r="BS7" s="408"/>
      <c r="BT7" s="408"/>
      <c r="BU7" s="409"/>
      <c r="BV7" s="407">
        <v>30049</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3640195</v>
      </c>
      <c r="CU7" s="408"/>
      <c r="CV7" s="408"/>
      <c r="CW7" s="408"/>
      <c r="CX7" s="408"/>
      <c r="CY7" s="408"/>
      <c r="CZ7" s="408"/>
      <c r="DA7" s="409"/>
      <c r="DB7" s="407">
        <v>3653722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87</v>
      </c>
      <c r="AV8" s="465"/>
      <c r="AW8" s="465"/>
      <c r="AX8" s="465"/>
      <c r="AY8" s="387" t="s">
        <v>102</v>
      </c>
      <c r="AZ8" s="388"/>
      <c r="BA8" s="388"/>
      <c r="BB8" s="388"/>
      <c r="BC8" s="388"/>
      <c r="BD8" s="388"/>
      <c r="BE8" s="388"/>
      <c r="BF8" s="388"/>
      <c r="BG8" s="388"/>
      <c r="BH8" s="388"/>
      <c r="BI8" s="388"/>
      <c r="BJ8" s="388"/>
      <c r="BK8" s="388"/>
      <c r="BL8" s="388"/>
      <c r="BM8" s="389"/>
      <c r="BN8" s="407">
        <v>117204</v>
      </c>
      <c r="BO8" s="408"/>
      <c r="BP8" s="408"/>
      <c r="BQ8" s="408"/>
      <c r="BR8" s="408"/>
      <c r="BS8" s="408"/>
      <c r="BT8" s="408"/>
      <c r="BU8" s="409"/>
      <c r="BV8" s="407">
        <v>168385</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0.44</v>
      </c>
      <c r="CU8" s="521"/>
      <c r="CV8" s="521"/>
      <c r="CW8" s="521"/>
      <c r="CX8" s="521"/>
      <c r="CY8" s="521"/>
      <c r="CZ8" s="521"/>
      <c r="DA8" s="522"/>
      <c r="DB8" s="520">
        <v>0.43</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11501</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-51181</v>
      </c>
      <c r="BO9" s="408"/>
      <c r="BP9" s="408"/>
      <c r="BQ9" s="408"/>
      <c r="BR9" s="408"/>
      <c r="BS9" s="408"/>
      <c r="BT9" s="408"/>
      <c r="BU9" s="409"/>
      <c r="BV9" s="407">
        <v>9396</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17</v>
      </c>
      <c r="CU9" s="378"/>
      <c r="CV9" s="378"/>
      <c r="CW9" s="378"/>
      <c r="CX9" s="378"/>
      <c r="CY9" s="378"/>
      <c r="CZ9" s="378"/>
      <c r="DA9" s="379"/>
      <c r="DB9" s="377">
        <v>17.100000000000001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11995</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54</v>
      </c>
      <c r="BO10" s="408"/>
      <c r="BP10" s="408"/>
      <c r="BQ10" s="408"/>
      <c r="BR10" s="408"/>
      <c r="BS10" s="408"/>
      <c r="BT10" s="408"/>
      <c r="BU10" s="409"/>
      <c r="BV10" s="407">
        <v>67</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112</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11262</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161690</v>
      </c>
      <c r="BO12" s="408"/>
      <c r="BP12" s="408"/>
      <c r="BQ12" s="408"/>
      <c r="BR12" s="408"/>
      <c r="BS12" s="408"/>
      <c r="BT12" s="408"/>
      <c r="BU12" s="409"/>
      <c r="BV12" s="407">
        <v>166734</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11214</v>
      </c>
      <c r="S13" s="511"/>
      <c r="T13" s="511"/>
      <c r="U13" s="511"/>
      <c r="V13" s="512"/>
      <c r="W13" s="498" t="s">
        <v>132</v>
      </c>
      <c r="X13" s="420"/>
      <c r="Y13" s="420"/>
      <c r="Z13" s="420"/>
      <c r="AA13" s="420"/>
      <c r="AB13" s="421"/>
      <c r="AC13" s="383">
        <v>496</v>
      </c>
      <c r="AD13" s="384"/>
      <c r="AE13" s="384"/>
      <c r="AF13" s="384"/>
      <c r="AG13" s="385"/>
      <c r="AH13" s="383">
        <v>462</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-212817</v>
      </c>
      <c r="BO13" s="408"/>
      <c r="BP13" s="408"/>
      <c r="BQ13" s="408"/>
      <c r="BR13" s="408"/>
      <c r="BS13" s="408"/>
      <c r="BT13" s="408"/>
      <c r="BU13" s="409"/>
      <c r="BV13" s="407">
        <v>-157271</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13.9</v>
      </c>
      <c r="CU13" s="378"/>
      <c r="CV13" s="378"/>
      <c r="CW13" s="378"/>
      <c r="CX13" s="378"/>
      <c r="CY13" s="378"/>
      <c r="CZ13" s="378"/>
      <c r="DA13" s="379"/>
      <c r="DB13" s="377">
        <v>14.3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11412</v>
      </c>
      <c r="S14" s="511"/>
      <c r="T14" s="511"/>
      <c r="U14" s="511"/>
      <c r="V14" s="512"/>
      <c r="W14" s="513"/>
      <c r="X14" s="423"/>
      <c r="Y14" s="423"/>
      <c r="Z14" s="423"/>
      <c r="AA14" s="423"/>
      <c r="AB14" s="424"/>
      <c r="AC14" s="503">
        <v>8.8000000000000007</v>
      </c>
      <c r="AD14" s="504"/>
      <c r="AE14" s="504"/>
      <c r="AF14" s="504"/>
      <c r="AG14" s="505"/>
      <c r="AH14" s="503">
        <v>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128</v>
      </c>
      <c r="CU14" s="515"/>
      <c r="CV14" s="515"/>
      <c r="CW14" s="515"/>
      <c r="CX14" s="515"/>
      <c r="CY14" s="515"/>
      <c r="CZ14" s="515"/>
      <c r="DA14" s="516"/>
      <c r="DB14" s="514">
        <v>131.9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11372</v>
      </c>
      <c r="S15" s="511"/>
      <c r="T15" s="511"/>
      <c r="U15" s="511"/>
      <c r="V15" s="512"/>
      <c r="W15" s="498" t="s">
        <v>139</v>
      </c>
      <c r="X15" s="420"/>
      <c r="Y15" s="420"/>
      <c r="Z15" s="420"/>
      <c r="AA15" s="420"/>
      <c r="AB15" s="421"/>
      <c r="AC15" s="383">
        <v>2011</v>
      </c>
      <c r="AD15" s="384"/>
      <c r="AE15" s="384"/>
      <c r="AF15" s="384"/>
      <c r="AG15" s="385"/>
      <c r="AH15" s="383">
        <v>2106</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1345467</v>
      </c>
      <c r="BO15" s="403"/>
      <c r="BP15" s="403"/>
      <c r="BQ15" s="403"/>
      <c r="BR15" s="403"/>
      <c r="BS15" s="403"/>
      <c r="BT15" s="403"/>
      <c r="BU15" s="404"/>
      <c r="BV15" s="402">
        <v>1381233</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35.700000000000003</v>
      </c>
      <c r="AD16" s="504"/>
      <c r="AE16" s="504"/>
      <c r="AF16" s="504"/>
      <c r="AG16" s="505"/>
      <c r="AH16" s="503">
        <v>36.5</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3089875</v>
      </c>
      <c r="BO16" s="408"/>
      <c r="BP16" s="408"/>
      <c r="BQ16" s="408"/>
      <c r="BR16" s="408"/>
      <c r="BS16" s="408"/>
      <c r="BT16" s="408"/>
      <c r="BU16" s="409"/>
      <c r="BV16" s="407">
        <v>3123468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3132</v>
      </c>
      <c r="AD17" s="384"/>
      <c r="AE17" s="384"/>
      <c r="AF17" s="384"/>
      <c r="AG17" s="385"/>
      <c r="AH17" s="383">
        <v>3196</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1707526</v>
      </c>
      <c r="BO17" s="408"/>
      <c r="BP17" s="408"/>
      <c r="BQ17" s="408"/>
      <c r="BR17" s="408"/>
      <c r="BS17" s="408"/>
      <c r="BT17" s="408"/>
      <c r="BU17" s="409"/>
      <c r="BV17" s="407">
        <v>1749726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78.38</v>
      </c>
      <c r="M18" s="472"/>
      <c r="N18" s="472"/>
      <c r="O18" s="472"/>
      <c r="P18" s="472"/>
      <c r="Q18" s="472"/>
      <c r="R18" s="473"/>
      <c r="S18" s="473"/>
      <c r="T18" s="473"/>
      <c r="U18" s="473"/>
      <c r="V18" s="474"/>
      <c r="W18" s="488"/>
      <c r="X18" s="489"/>
      <c r="Y18" s="489"/>
      <c r="Z18" s="489"/>
      <c r="AA18" s="489"/>
      <c r="AB18" s="499"/>
      <c r="AC18" s="371">
        <v>55.5</v>
      </c>
      <c r="AD18" s="372"/>
      <c r="AE18" s="372"/>
      <c r="AF18" s="372"/>
      <c r="AG18" s="475"/>
      <c r="AH18" s="371">
        <v>55.4</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3401198</v>
      </c>
      <c r="BO18" s="408"/>
      <c r="BP18" s="408"/>
      <c r="BQ18" s="408"/>
      <c r="BR18" s="408"/>
      <c r="BS18" s="408"/>
      <c r="BT18" s="408"/>
      <c r="BU18" s="409"/>
      <c r="BV18" s="407">
        <v>3350239</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147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4143974</v>
      </c>
      <c r="BO19" s="408"/>
      <c r="BP19" s="408"/>
      <c r="BQ19" s="408"/>
      <c r="BR19" s="408"/>
      <c r="BS19" s="408"/>
      <c r="BT19" s="408"/>
      <c r="BU19" s="409"/>
      <c r="BV19" s="407">
        <v>4259085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3764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6693483</v>
      </c>
      <c r="BO23" s="408"/>
      <c r="BP23" s="408"/>
      <c r="BQ23" s="408"/>
      <c r="BR23" s="408"/>
      <c r="BS23" s="408"/>
      <c r="BT23" s="408"/>
      <c r="BU23" s="409"/>
      <c r="BV23" s="407">
        <v>7028990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8300</v>
      </c>
      <c r="R24" s="384"/>
      <c r="S24" s="384"/>
      <c r="T24" s="384"/>
      <c r="U24" s="384"/>
      <c r="V24" s="385"/>
      <c r="W24" s="449"/>
      <c r="X24" s="440"/>
      <c r="Y24" s="441"/>
      <c r="Z24" s="380" t="s">
        <v>163</v>
      </c>
      <c r="AA24" s="381"/>
      <c r="AB24" s="381"/>
      <c r="AC24" s="381"/>
      <c r="AD24" s="381"/>
      <c r="AE24" s="381"/>
      <c r="AF24" s="381"/>
      <c r="AG24" s="382"/>
      <c r="AH24" s="383">
        <v>132</v>
      </c>
      <c r="AI24" s="384"/>
      <c r="AJ24" s="384"/>
      <c r="AK24" s="384"/>
      <c r="AL24" s="385"/>
      <c r="AM24" s="383">
        <v>396660</v>
      </c>
      <c r="AN24" s="384"/>
      <c r="AO24" s="384"/>
      <c r="AP24" s="384"/>
      <c r="AQ24" s="384"/>
      <c r="AR24" s="385"/>
      <c r="AS24" s="383">
        <v>3005</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6018931</v>
      </c>
      <c r="BO24" s="408"/>
      <c r="BP24" s="408"/>
      <c r="BQ24" s="408"/>
      <c r="BR24" s="408"/>
      <c r="BS24" s="408"/>
      <c r="BT24" s="408"/>
      <c r="BU24" s="409"/>
      <c r="BV24" s="407">
        <v>6327831</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5988</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168</v>
      </c>
      <c r="AN25" s="384"/>
      <c r="AO25" s="384"/>
      <c r="AP25" s="384"/>
      <c r="AQ25" s="384"/>
      <c r="AR25" s="385"/>
      <c r="AS25" s="383" t="s">
        <v>167</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69791</v>
      </c>
      <c r="BO25" s="403"/>
      <c r="BP25" s="403"/>
      <c r="BQ25" s="403"/>
      <c r="BR25" s="403"/>
      <c r="BS25" s="403"/>
      <c r="BT25" s="403"/>
      <c r="BU25" s="404"/>
      <c r="BV25" s="402">
        <v>104325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5302</v>
      </c>
      <c r="R26" s="384"/>
      <c r="S26" s="384"/>
      <c r="T26" s="384"/>
      <c r="U26" s="384"/>
      <c r="V26" s="385"/>
      <c r="W26" s="449"/>
      <c r="X26" s="440"/>
      <c r="Y26" s="441"/>
      <c r="Z26" s="380" t="s">
        <v>171</v>
      </c>
      <c r="AA26" s="462"/>
      <c r="AB26" s="462"/>
      <c r="AC26" s="462"/>
      <c r="AD26" s="462"/>
      <c r="AE26" s="462"/>
      <c r="AF26" s="462"/>
      <c r="AG26" s="463"/>
      <c r="AH26" s="383">
        <v>5</v>
      </c>
      <c r="AI26" s="384"/>
      <c r="AJ26" s="384"/>
      <c r="AK26" s="384"/>
      <c r="AL26" s="385"/>
      <c r="AM26" s="383">
        <v>10825</v>
      </c>
      <c r="AN26" s="384"/>
      <c r="AO26" s="384"/>
      <c r="AP26" s="384"/>
      <c r="AQ26" s="384"/>
      <c r="AR26" s="385"/>
      <c r="AS26" s="383">
        <v>2165</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173</v>
      </c>
      <c r="BO26" s="408"/>
      <c r="BP26" s="408"/>
      <c r="BQ26" s="408"/>
      <c r="BR26" s="408"/>
      <c r="BS26" s="408"/>
      <c r="BT26" s="408"/>
      <c r="BU26" s="409"/>
      <c r="BV26" s="407" t="s">
        <v>174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175</v>
      </c>
      <c r="F27" s="381"/>
      <c r="G27" s="381"/>
      <c r="H27" s="381"/>
      <c r="I27" s="381"/>
      <c r="J27" s="381"/>
      <c r="K27" s="382"/>
      <c r="L27" s="383">
        <v>1</v>
      </c>
      <c r="M27" s="384"/>
      <c r="N27" s="384"/>
      <c r="O27" s="384"/>
      <c r="P27" s="385"/>
      <c r="Q27" s="383">
        <v>3050</v>
      </c>
      <c r="R27" s="384"/>
      <c r="S27" s="384"/>
      <c r="T27" s="384"/>
      <c r="U27" s="384"/>
      <c r="V27" s="385"/>
      <c r="W27" s="449"/>
      <c r="X27" s="440"/>
      <c r="Y27" s="441"/>
      <c r="Z27" s="380" t="s">
        <v>176</v>
      </c>
      <c r="AA27" s="381"/>
      <c r="AB27" s="381"/>
      <c r="AC27" s="381"/>
      <c r="AD27" s="381"/>
      <c r="AE27" s="381"/>
      <c r="AF27" s="381"/>
      <c r="AG27" s="382"/>
      <c r="AH27" s="383">
        <v>10</v>
      </c>
      <c r="AI27" s="384"/>
      <c r="AJ27" s="384"/>
      <c r="AK27" s="384"/>
      <c r="AL27" s="385"/>
      <c r="AM27" s="383">
        <v>29351</v>
      </c>
      <c r="AN27" s="384"/>
      <c r="AO27" s="384"/>
      <c r="AP27" s="384"/>
      <c r="AQ27" s="384"/>
      <c r="AR27" s="385"/>
      <c r="AS27" s="383">
        <v>2935</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185505</v>
      </c>
      <c r="BO27" s="411"/>
      <c r="BP27" s="411"/>
      <c r="BQ27" s="411"/>
      <c r="BR27" s="411"/>
      <c r="BS27" s="411"/>
      <c r="BT27" s="411"/>
      <c r="BU27" s="412"/>
      <c r="BV27" s="410">
        <v>185502</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178</v>
      </c>
      <c r="F28" s="381"/>
      <c r="G28" s="381"/>
      <c r="H28" s="381"/>
      <c r="I28" s="381"/>
      <c r="J28" s="381"/>
      <c r="K28" s="382"/>
      <c r="L28" s="383">
        <v>1</v>
      </c>
      <c r="M28" s="384"/>
      <c r="N28" s="384"/>
      <c r="O28" s="384"/>
      <c r="P28" s="385"/>
      <c r="Q28" s="383">
        <v>2570</v>
      </c>
      <c r="R28" s="384"/>
      <c r="S28" s="384"/>
      <c r="T28" s="384"/>
      <c r="U28" s="384"/>
      <c r="V28" s="385"/>
      <c r="W28" s="449"/>
      <c r="X28" s="440"/>
      <c r="Y28" s="441"/>
      <c r="Z28" s="380" t="s">
        <v>179</v>
      </c>
      <c r="AA28" s="381"/>
      <c r="AB28" s="381"/>
      <c r="AC28" s="381"/>
      <c r="AD28" s="381"/>
      <c r="AE28" s="381"/>
      <c r="AF28" s="381"/>
      <c r="AG28" s="382"/>
      <c r="AH28" s="383" t="s">
        <v>130</v>
      </c>
      <c r="AI28" s="384"/>
      <c r="AJ28" s="384"/>
      <c r="AK28" s="384"/>
      <c r="AL28" s="385"/>
      <c r="AM28" s="383" t="s">
        <v>167</v>
      </c>
      <c r="AN28" s="384"/>
      <c r="AO28" s="384"/>
      <c r="AP28" s="384"/>
      <c r="AQ28" s="384"/>
      <c r="AR28" s="385"/>
      <c r="AS28" s="383" t="s">
        <v>180</v>
      </c>
      <c r="AT28" s="384"/>
      <c r="AU28" s="384"/>
      <c r="AV28" s="384"/>
      <c r="AW28" s="384"/>
      <c r="AX28" s="386"/>
      <c r="AY28" s="390" t="s">
        <v>181</v>
      </c>
      <c r="AZ28" s="391"/>
      <c r="BA28" s="391"/>
      <c r="BB28" s="392"/>
      <c r="BC28" s="399" t="s">
        <v>41</v>
      </c>
      <c r="BD28" s="400"/>
      <c r="BE28" s="400"/>
      <c r="BF28" s="400"/>
      <c r="BG28" s="400"/>
      <c r="BH28" s="400"/>
      <c r="BI28" s="400"/>
      <c r="BJ28" s="400"/>
      <c r="BK28" s="400"/>
      <c r="BL28" s="400"/>
      <c r="BM28" s="401"/>
      <c r="BN28" s="402">
        <v>413200</v>
      </c>
      <c r="BO28" s="403"/>
      <c r="BP28" s="403"/>
      <c r="BQ28" s="403"/>
      <c r="BR28" s="403"/>
      <c r="BS28" s="403"/>
      <c r="BT28" s="403"/>
      <c r="BU28" s="404"/>
      <c r="BV28" s="402">
        <v>476451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182</v>
      </c>
      <c r="F29" s="381"/>
      <c r="G29" s="381"/>
      <c r="H29" s="381"/>
      <c r="I29" s="381"/>
      <c r="J29" s="381"/>
      <c r="K29" s="382"/>
      <c r="L29" s="383">
        <v>12</v>
      </c>
      <c r="M29" s="384"/>
      <c r="N29" s="384"/>
      <c r="O29" s="384"/>
      <c r="P29" s="385"/>
      <c r="Q29" s="383">
        <v>2470</v>
      </c>
      <c r="R29" s="384"/>
      <c r="S29" s="384"/>
      <c r="T29" s="384"/>
      <c r="U29" s="384"/>
      <c r="V29" s="385"/>
      <c r="W29" s="450"/>
      <c r="X29" s="451"/>
      <c r="Y29" s="452"/>
      <c r="Z29" s="380" t="s">
        <v>183</v>
      </c>
      <c r="AA29" s="381"/>
      <c r="AB29" s="381"/>
      <c r="AC29" s="381"/>
      <c r="AD29" s="381"/>
      <c r="AE29" s="381"/>
      <c r="AF29" s="381"/>
      <c r="AG29" s="382"/>
      <c r="AH29" s="383">
        <v>142</v>
      </c>
      <c r="AI29" s="384"/>
      <c r="AJ29" s="384"/>
      <c r="AK29" s="384"/>
      <c r="AL29" s="385"/>
      <c r="AM29" s="383">
        <v>426011</v>
      </c>
      <c r="AN29" s="384"/>
      <c r="AO29" s="384"/>
      <c r="AP29" s="384"/>
      <c r="AQ29" s="384"/>
      <c r="AR29" s="385"/>
      <c r="AS29" s="383">
        <v>3000</v>
      </c>
      <c r="AT29" s="384"/>
      <c r="AU29" s="384"/>
      <c r="AV29" s="384"/>
      <c r="AW29" s="384"/>
      <c r="AX29" s="386"/>
      <c r="AY29" s="393"/>
      <c r="AZ29" s="394"/>
      <c r="BA29" s="394"/>
      <c r="BB29" s="395"/>
      <c r="BC29" s="387" t="s">
        <v>184</v>
      </c>
      <c r="BD29" s="388"/>
      <c r="BE29" s="388"/>
      <c r="BF29" s="388"/>
      <c r="BG29" s="388"/>
      <c r="BH29" s="388"/>
      <c r="BI29" s="388"/>
      <c r="BJ29" s="388"/>
      <c r="BK29" s="388"/>
      <c r="BL29" s="388"/>
      <c r="BM29" s="389"/>
      <c r="BN29" s="407">
        <v>105521</v>
      </c>
      <c r="BO29" s="408"/>
      <c r="BP29" s="408"/>
      <c r="BQ29" s="408"/>
      <c r="BR29" s="408"/>
      <c r="BS29" s="408"/>
      <c r="BT29" s="408"/>
      <c r="BU29" s="409"/>
      <c r="BV29" s="407">
        <v>105511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185</v>
      </c>
      <c r="X30" s="460"/>
      <c r="Y30" s="460"/>
      <c r="Z30" s="460"/>
      <c r="AA30" s="460"/>
      <c r="AB30" s="460"/>
      <c r="AC30" s="460"/>
      <c r="AD30" s="460"/>
      <c r="AE30" s="460"/>
      <c r="AF30" s="460"/>
      <c r="AG30" s="461"/>
      <c r="AH30" s="371">
        <v>94.8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139340</v>
      </c>
      <c r="BO30" s="411"/>
      <c r="BP30" s="411"/>
      <c r="BQ30" s="411"/>
      <c r="BR30" s="411"/>
      <c r="BS30" s="411"/>
      <c r="BT30" s="411"/>
      <c r="BU30" s="412"/>
      <c r="BV30" s="410">
        <v>134914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192</v>
      </c>
      <c r="D33" s="370"/>
      <c r="E33" s="369" t="s">
        <v>193</v>
      </c>
      <c r="F33" s="369"/>
      <c r="G33" s="369"/>
      <c r="H33" s="369"/>
      <c r="I33" s="369"/>
      <c r="J33" s="369"/>
      <c r="K33" s="369"/>
      <c r="L33" s="369"/>
      <c r="M33" s="369"/>
      <c r="N33" s="369"/>
      <c r="O33" s="369"/>
      <c r="P33" s="369"/>
      <c r="Q33" s="369"/>
      <c r="R33" s="369"/>
      <c r="S33" s="369"/>
      <c r="T33" s="195"/>
      <c r="U33" s="370" t="s">
        <v>194</v>
      </c>
      <c r="V33" s="370"/>
      <c r="W33" s="369" t="s">
        <v>193</v>
      </c>
      <c r="X33" s="369"/>
      <c r="Y33" s="369"/>
      <c r="Z33" s="369"/>
      <c r="AA33" s="369"/>
      <c r="AB33" s="369"/>
      <c r="AC33" s="369"/>
      <c r="AD33" s="369"/>
      <c r="AE33" s="369"/>
      <c r="AF33" s="369"/>
      <c r="AG33" s="369"/>
      <c r="AH33" s="369"/>
      <c r="AI33" s="369"/>
      <c r="AJ33" s="369"/>
      <c r="AK33" s="369"/>
      <c r="AL33" s="195"/>
      <c r="AM33" s="370" t="s">
        <v>195</v>
      </c>
      <c r="AN33" s="370"/>
      <c r="AO33" s="369" t="s">
        <v>196</v>
      </c>
      <c r="AP33" s="369"/>
      <c r="AQ33" s="369"/>
      <c r="AR33" s="369"/>
      <c r="AS33" s="369"/>
      <c r="AT33" s="369"/>
      <c r="AU33" s="369"/>
      <c r="AV33" s="369"/>
      <c r="AW33" s="369"/>
      <c r="AX33" s="369"/>
      <c r="AY33" s="369"/>
      <c r="AZ33" s="369"/>
      <c r="BA33" s="369"/>
      <c r="BB33" s="369"/>
      <c r="BC33" s="369"/>
      <c r="BD33" s="196"/>
      <c r="BE33" s="369" t="s">
        <v>197</v>
      </c>
      <c r="BF33" s="369"/>
      <c r="BG33" s="369" t="s">
        <v>198</v>
      </c>
      <c r="BH33" s="369"/>
      <c r="BI33" s="369"/>
      <c r="BJ33" s="369"/>
      <c r="BK33" s="369"/>
      <c r="BL33" s="369"/>
      <c r="BM33" s="369"/>
      <c r="BN33" s="369"/>
      <c r="BO33" s="369"/>
      <c r="BP33" s="369"/>
      <c r="BQ33" s="369"/>
      <c r="BR33" s="369"/>
      <c r="BS33" s="369"/>
      <c r="BT33" s="369"/>
      <c r="BU33" s="369"/>
      <c r="BV33" s="196"/>
      <c r="BW33" s="370" t="s">
        <v>197</v>
      </c>
      <c r="BX33" s="370"/>
      <c r="BY33" s="369" t="s">
        <v>199</v>
      </c>
      <c r="BZ33" s="369"/>
      <c r="CA33" s="369"/>
      <c r="CB33" s="369"/>
      <c r="CC33" s="369"/>
      <c r="CD33" s="369"/>
      <c r="CE33" s="369"/>
      <c r="CF33" s="369"/>
      <c r="CG33" s="369"/>
      <c r="CH33" s="369"/>
      <c r="CI33" s="369"/>
      <c r="CJ33" s="369"/>
      <c r="CK33" s="369"/>
      <c r="CL33" s="369"/>
      <c r="CM33" s="369"/>
      <c r="CN33" s="195"/>
      <c r="CO33" s="370" t="s">
        <v>194</v>
      </c>
      <c r="CP33" s="370"/>
      <c r="CQ33" s="369" t="s">
        <v>200</v>
      </c>
      <c r="CR33" s="369"/>
      <c r="CS33" s="369"/>
      <c r="CT33" s="369"/>
      <c r="CU33" s="369"/>
      <c r="CV33" s="369"/>
      <c r="CW33" s="369"/>
      <c r="CX33" s="369"/>
      <c r="CY33" s="369"/>
      <c r="CZ33" s="369"/>
      <c r="DA33" s="369"/>
      <c r="DB33" s="369"/>
      <c r="DC33" s="369"/>
      <c r="DD33" s="369"/>
      <c r="DE33" s="369"/>
      <c r="DF33" s="195"/>
      <c r="DG33" s="368" t="s">
        <v>201</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村田町国民健康保険事業特別会計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村田町上水道事業会計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村田町公共下水道事業特別会計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宮城県市町村職員退職手当組合</v>
      </c>
      <c r="BZ34" s="365"/>
      <c r="CA34" s="365"/>
      <c r="CB34" s="365"/>
      <c r="CC34" s="365"/>
      <c r="CD34" s="365"/>
      <c r="CE34" s="365"/>
      <c r="CF34" s="365"/>
      <c r="CG34" s="365"/>
      <c r="CH34" s="365"/>
      <c r="CI34" s="365"/>
      <c r="CJ34" s="365"/>
      <c r="CK34" s="365"/>
      <c r="CL34" s="365"/>
      <c r="CM34" s="365"/>
      <c r="CN34" s="193"/>
      <c r="CO34" s="366">
        <f>IF(CQ34="","",MAX(C34:D43,U34:V43,AM34:AN43,BE34:BF43,BW34:BX43)+1)</f>
        <v>16</v>
      </c>
      <c r="CP34" s="366"/>
      <c r="CQ34" s="365" t="str">
        <f>IF('各会計、関係団体の財政状況及び健全化判断比率'!BS7="","",'各会計、関係団体の財政状況及び健全化判断比率'!BS7)</f>
        <v>村田町ふるさとリフレッシュセンター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村田町介護保険事業特別会計</v>
      </c>
      <c r="X35" s="365"/>
      <c r="Y35" s="365"/>
      <c r="Z35" s="365"/>
      <c r="AA35" s="365"/>
      <c r="AB35" s="365"/>
      <c r="AC35" s="365"/>
      <c r="AD35" s="365"/>
      <c r="AE35" s="365"/>
      <c r="AF35" s="365"/>
      <c r="AG35" s="365"/>
      <c r="AH35" s="365"/>
      <c r="AI35" s="365"/>
      <c r="AJ35" s="365"/>
      <c r="AK35" s="365"/>
      <c r="AL35" s="193"/>
      <c r="AM35" s="366">
        <f t="shared" ref="AM35:AM43" si="0">IF(AO35="","",AM34+1)</f>
        <v>6</v>
      </c>
      <c r="AN35" s="366"/>
      <c r="AO35" s="365" t="str">
        <f>IF('各会計、関係団体の財政状況及び健全化判断比率'!B32="","",'各会計、関係団体の財政状況及び健全化判断比率'!B32)</f>
        <v>村田町工業用水道事業会計</v>
      </c>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IF('各会計、関係団体の財政状況及び健全化判断比率'!B34="","",'各会計、関係団体の財政状況及び健全化判断比率'!B34)</f>
        <v>村田町農業集落排水事業特別会計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宮城県市町村非常勤消防団員補償報償組合</v>
      </c>
      <c r="BZ35" s="365"/>
      <c r="CA35" s="365"/>
      <c r="CB35" s="365"/>
      <c r="CC35" s="365"/>
      <c r="CD35" s="365"/>
      <c r="CE35" s="365"/>
      <c r="CF35" s="365"/>
      <c r="CG35" s="365"/>
      <c r="CH35" s="365"/>
      <c r="CI35" s="365"/>
      <c r="CJ35" s="365"/>
      <c r="CK35" s="365"/>
      <c r="CL35" s="365"/>
      <c r="CM35" s="365"/>
      <c r="CN35" s="193"/>
      <c r="CO35" s="366">
        <f t="shared" ref="CO35:CO43" si="3">IF(CQ35="","",CO34+1)</f>
        <v>17</v>
      </c>
      <c r="CP35" s="366"/>
      <c r="CQ35" s="365" t="str">
        <f>IF('各会計、関係団体の財政状況及び健全化判断比率'!BS8="","",'各会計、関係団体の財政状況及び健全化判断比率'!BS8)</f>
        <v>まちづくり村田</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村田町後期高齢者医療特別会計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仙南地域広域行政事務組合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宮城県市町村自治振興センター</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みやぎ県南中核病院企業団</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宮城県後期高齢者医療広域連合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宮城県後期高齢者医療事業会計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QzowzBFT76fF/bQ1qUB7UYuocRA6lxdWp1YEeQT6+lqM1HVs9T9UmJRYGD6WpISolYolWvMmy9/8Sy08eLNzA==" saltValue="SdwVbJLqI7lPNNDQzCyZ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559</v>
      </c>
      <c r="D34" s="1186"/>
      <c r="E34" s="1187"/>
      <c r="F34" s="32">
        <v>11.8</v>
      </c>
      <c r="G34" s="33">
        <v>11.97</v>
      </c>
      <c r="H34" s="33">
        <v>11.94</v>
      </c>
      <c r="I34" s="33">
        <v>9.93</v>
      </c>
      <c r="J34" s="34">
        <v>12.43</v>
      </c>
      <c r="K34" s="22"/>
      <c r="L34" s="22"/>
      <c r="M34" s="22"/>
      <c r="N34" s="22"/>
      <c r="O34" s="22"/>
      <c r="P34" s="22"/>
    </row>
    <row r="35" spans="1:16" ht="39" customHeight="1" x14ac:dyDescent="0.15">
      <c r="A35" s="22"/>
      <c r="B35" s="35"/>
      <c r="C35" s="1180" t="s">
        <v>560</v>
      </c>
      <c r="D35" s="1181"/>
      <c r="E35" s="1182"/>
      <c r="F35" s="36">
        <v>1.34</v>
      </c>
      <c r="G35" s="37">
        <v>1.7</v>
      </c>
      <c r="H35" s="37">
        <v>0.98</v>
      </c>
      <c r="I35" s="37">
        <v>3.48</v>
      </c>
      <c r="J35" s="38">
        <v>3.42</v>
      </c>
      <c r="K35" s="22"/>
      <c r="L35" s="22"/>
      <c r="M35" s="22"/>
      <c r="N35" s="22"/>
      <c r="O35" s="22"/>
      <c r="P35" s="22"/>
    </row>
    <row r="36" spans="1:16" ht="39" customHeight="1" x14ac:dyDescent="0.15">
      <c r="A36" s="22"/>
      <c r="B36" s="35"/>
      <c r="C36" s="1180" t="s">
        <v>561</v>
      </c>
      <c r="D36" s="1181"/>
      <c r="E36" s="1182"/>
      <c r="F36" s="36">
        <v>4.8600000000000003</v>
      </c>
      <c r="G36" s="37">
        <v>4.3099999999999996</v>
      </c>
      <c r="H36" s="37">
        <v>4.29</v>
      </c>
      <c r="I36" s="37">
        <v>4.5999999999999996</v>
      </c>
      <c r="J36" s="38">
        <v>3.21</v>
      </c>
      <c r="K36" s="22"/>
      <c r="L36" s="22"/>
      <c r="M36" s="22"/>
      <c r="N36" s="22"/>
      <c r="O36" s="22"/>
      <c r="P36" s="22"/>
    </row>
    <row r="37" spans="1:16" ht="39" customHeight="1" x14ac:dyDescent="0.15">
      <c r="A37" s="22"/>
      <c r="B37" s="35"/>
      <c r="C37" s="1180" t="s">
        <v>562</v>
      </c>
      <c r="D37" s="1181"/>
      <c r="E37" s="1182"/>
      <c r="F37" s="36">
        <v>1.95</v>
      </c>
      <c r="G37" s="37">
        <v>2.08</v>
      </c>
      <c r="H37" s="37">
        <v>2.13</v>
      </c>
      <c r="I37" s="37">
        <v>2.25</v>
      </c>
      <c r="J37" s="38">
        <v>2.29</v>
      </c>
      <c r="K37" s="22"/>
      <c r="L37" s="22"/>
      <c r="M37" s="22"/>
      <c r="N37" s="22"/>
      <c r="O37" s="22"/>
      <c r="P37" s="22"/>
    </row>
    <row r="38" spans="1:16" ht="39" customHeight="1" x14ac:dyDescent="0.15">
      <c r="A38" s="22"/>
      <c r="B38" s="35"/>
      <c r="C38" s="1180" t="s">
        <v>563</v>
      </c>
      <c r="D38" s="1181"/>
      <c r="E38" s="1182"/>
      <c r="F38" s="36">
        <v>1.04</v>
      </c>
      <c r="G38" s="37">
        <v>0.99</v>
      </c>
      <c r="H38" s="37">
        <v>1.1499999999999999</v>
      </c>
      <c r="I38" s="37">
        <v>1.48</v>
      </c>
      <c r="J38" s="38">
        <v>1.61</v>
      </c>
      <c r="K38" s="22"/>
      <c r="L38" s="22"/>
      <c r="M38" s="22"/>
      <c r="N38" s="22"/>
      <c r="O38" s="22"/>
      <c r="P38" s="22"/>
    </row>
    <row r="39" spans="1:16" ht="39" customHeight="1" x14ac:dyDescent="0.15">
      <c r="A39" s="22"/>
      <c r="B39" s="35"/>
      <c r="C39" s="1180" t="s">
        <v>564</v>
      </c>
      <c r="D39" s="1181"/>
      <c r="E39" s="1182"/>
      <c r="F39" s="36">
        <v>0.43</v>
      </c>
      <c r="G39" s="37">
        <v>0.33</v>
      </c>
      <c r="H39" s="37">
        <v>0.37</v>
      </c>
      <c r="I39" s="37">
        <v>0.2</v>
      </c>
      <c r="J39" s="38">
        <v>0.14000000000000001</v>
      </c>
      <c r="K39" s="22"/>
      <c r="L39" s="22"/>
      <c r="M39" s="22"/>
      <c r="N39" s="22"/>
      <c r="O39" s="22"/>
      <c r="P39" s="22"/>
    </row>
    <row r="40" spans="1:16" ht="39" customHeight="1" x14ac:dyDescent="0.15">
      <c r="A40" s="22"/>
      <c r="B40" s="35"/>
      <c r="C40" s="1180" t="s">
        <v>565</v>
      </c>
      <c r="D40" s="1181"/>
      <c r="E40" s="1182"/>
      <c r="F40" s="36">
        <v>0.03</v>
      </c>
      <c r="G40" s="37">
        <v>0.02</v>
      </c>
      <c r="H40" s="37">
        <v>0.02</v>
      </c>
      <c r="I40" s="37">
        <v>0.04</v>
      </c>
      <c r="J40" s="38">
        <v>0.05</v>
      </c>
      <c r="K40" s="22"/>
      <c r="L40" s="22"/>
      <c r="M40" s="22"/>
      <c r="N40" s="22"/>
      <c r="O40" s="22"/>
      <c r="P40" s="22"/>
    </row>
    <row r="41" spans="1:16" ht="39" customHeight="1" x14ac:dyDescent="0.15">
      <c r="A41" s="22"/>
      <c r="B41" s="35"/>
      <c r="C41" s="1180" t="s">
        <v>566</v>
      </c>
      <c r="D41" s="1181"/>
      <c r="E41" s="1182"/>
      <c r="F41" s="36">
        <v>0.09</v>
      </c>
      <c r="G41" s="37">
        <v>0.03</v>
      </c>
      <c r="H41" s="37">
        <v>0.03</v>
      </c>
      <c r="I41" s="37">
        <v>0.02</v>
      </c>
      <c r="J41" s="38">
        <v>0.03</v>
      </c>
      <c r="K41" s="22"/>
      <c r="L41" s="22"/>
      <c r="M41" s="22"/>
      <c r="N41" s="22"/>
      <c r="O41" s="22"/>
      <c r="P41" s="22"/>
    </row>
    <row r="42" spans="1:16" ht="39" customHeight="1" x14ac:dyDescent="0.15">
      <c r="A42" s="22"/>
      <c r="B42" s="39"/>
      <c r="C42" s="1180" t="s">
        <v>567</v>
      </c>
      <c r="D42" s="1181"/>
      <c r="E42" s="1182"/>
      <c r="F42" s="36" t="s">
        <v>507</v>
      </c>
      <c r="G42" s="37" t="s">
        <v>507</v>
      </c>
      <c r="H42" s="37" t="s">
        <v>507</v>
      </c>
      <c r="I42" s="37" t="s">
        <v>507</v>
      </c>
      <c r="J42" s="38" t="s">
        <v>507</v>
      </c>
      <c r="K42" s="22"/>
      <c r="L42" s="22"/>
      <c r="M42" s="22"/>
      <c r="N42" s="22"/>
      <c r="O42" s="22"/>
      <c r="P42" s="22"/>
    </row>
    <row r="43" spans="1:16" ht="39" customHeight="1" thickBot="1" x14ac:dyDescent="0.2">
      <c r="A43" s="22"/>
      <c r="B43" s="40"/>
      <c r="C43" s="1183" t="s">
        <v>568</v>
      </c>
      <c r="D43" s="1184"/>
      <c r="E43" s="1185"/>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sN6Sxw3O8gx89ryv+0wsjsrGH7VbYklP456EjiVKyqte0aho/HtqLBnAx+WBIHC3HJicLGuQc57rrZdqdYyg==" saltValue="DuCXfmbyF5zVPvhqG5Q2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849</v>
      </c>
      <c r="L45" s="60">
        <v>811</v>
      </c>
      <c r="M45" s="60">
        <v>766</v>
      </c>
      <c r="N45" s="60">
        <v>753</v>
      </c>
      <c r="O45" s="61">
        <v>724</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x14ac:dyDescent="0.15">
      <c r="A48" s="48"/>
      <c r="B48" s="1198"/>
      <c r="C48" s="1199"/>
      <c r="D48" s="62"/>
      <c r="E48" s="1190" t="s">
        <v>14</v>
      </c>
      <c r="F48" s="1190"/>
      <c r="G48" s="1190"/>
      <c r="H48" s="1190"/>
      <c r="I48" s="1190"/>
      <c r="J48" s="1191"/>
      <c r="K48" s="63">
        <v>209</v>
      </c>
      <c r="L48" s="64">
        <v>192</v>
      </c>
      <c r="M48" s="64">
        <v>198</v>
      </c>
      <c r="N48" s="64">
        <v>198</v>
      </c>
      <c r="O48" s="65">
        <v>204</v>
      </c>
      <c r="P48" s="48"/>
      <c r="Q48" s="48"/>
      <c r="R48" s="48"/>
      <c r="S48" s="48"/>
      <c r="T48" s="48"/>
      <c r="U48" s="48"/>
    </row>
    <row r="49" spans="1:21" ht="30.75" customHeight="1" x14ac:dyDescent="0.15">
      <c r="A49" s="48"/>
      <c r="B49" s="1198"/>
      <c r="C49" s="1199"/>
      <c r="D49" s="62"/>
      <c r="E49" s="1190" t="s">
        <v>15</v>
      </c>
      <c r="F49" s="1190"/>
      <c r="G49" s="1190"/>
      <c r="H49" s="1190"/>
      <c r="I49" s="1190"/>
      <c r="J49" s="1191"/>
      <c r="K49" s="63">
        <v>74</v>
      </c>
      <c r="L49" s="64">
        <v>82</v>
      </c>
      <c r="M49" s="64">
        <v>85</v>
      </c>
      <c r="N49" s="64">
        <v>89</v>
      </c>
      <c r="O49" s="65">
        <v>77</v>
      </c>
      <c r="P49" s="48"/>
      <c r="Q49" s="48"/>
      <c r="R49" s="48"/>
      <c r="S49" s="48"/>
      <c r="T49" s="48"/>
      <c r="U49" s="48"/>
    </row>
    <row r="50" spans="1:21" ht="30.75" customHeight="1" x14ac:dyDescent="0.15">
      <c r="A50" s="48"/>
      <c r="B50" s="1198"/>
      <c r="C50" s="1199"/>
      <c r="D50" s="62"/>
      <c r="E50" s="1190" t="s">
        <v>16</v>
      </c>
      <c r="F50" s="1190"/>
      <c r="G50" s="1190"/>
      <c r="H50" s="1190"/>
      <c r="I50" s="1190"/>
      <c r="J50" s="1191"/>
      <c r="K50" s="63">
        <v>0</v>
      </c>
      <c r="L50" s="64">
        <v>0</v>
      </c>
      <c r="M50" s="64">
        <v>0</v>
      </c>
      <c r="N50" s="64">
        <v>0</v>
      </c>
      <c r="O50" s="65">
        <v>0</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634</v>
      </c>
      <c r="L52" s="64">
        <v>639</v>
      </c>
      <c r="M52" s="64">
        <v>597</v>
      </c>
      <c r="N52" s="64">
        <v>613</v>
      </c>
      <c r="O52" s="65">
        <v>591</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498</v>
      </c>
      <c r="L53" s="69">
        <v>446</v>
      </c>
      <c r="M53" s="69">
        <v>452</v>
      </c>
      <c r="N53" s="69">
        <v>427</v>
      </c>
      <c r="O53" s="70">
        <v>414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HwJHxhtt7hTMrNq8UITq/faKhBGziwUNKJJEwbr0KdSd2vxtrn6CsJLXRqxer8OCEst9xjhU7ug1xlAl526Q==" saltValue="A26tP+s7hw/4DkskiUMj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16" t="s">
        <v>23</v>
      </c>
      <c r="C41" s="1217"/>
      <c r="D41" s="81"/>
      <c r="E41" s="1218" t="s">
        <v>24</v>
      </c>
      <c r="F41" s="1218"/>
      <c r="G41" s="1218"/>
      <c r="H41" s="1219"/>
      <c r="I41" s="82">
        <v>7457</v>
      </c>
      <c r="J41" s="83">
        <v>7284</v>
      </c>
      <c r="K41" s="83">
        <v>7353</v>
      </c>
      <c r="L41" s="83">
        <v>7029</v>
      </c>
      <c r="M41" s="84">
        <v>6693</v>
      </c>
    </row>
    <row r="42" spans="2:13" ht="27.75" customHeight="1" x14ac:dyDescent="0.15">
      <c r="B42" s="1206"/>
      <c r="C42" s="1207"/>
      <c r="D42" s="85"/>
      <c r="E42" s="1210" t="s">
        <v>25</v>
      </c>
      <c r="F42" s="1210"/>
      <c r="G42" s="1210"/>
      <c r="H42" s="1211"/>
      <c r="I42" s="86" t="s">
        <v>507</v>
      </c>
      <c r="J42" s="87" t="s">
        <v>507</v>
      </c>
      <c r="K42" s="87" t="s">
        <v>507</v>
      </c>
      <c r="L42" s="87" t="s">
        <v>507</v>
      </c>
      <c r="M42" s="88" t="s">
        <v>507</v>
      </c>
    </row>
    <row r="43" spans="2:13" ht="27.75" customHeight="1" x14ac:dyDescent="0.15">
      <c r="B43" s="1206"/>
      <c r="C43" s="1207"/>
      <c r="D43" s="85"/>
      <c r="E43" s="1210" t="s">
        <v>26</v>
      </c>
      <c r="F43" s="1210"/>
      <c r="G43" s="1210"/>
      <c r="H43" s="1211"/>
      <c r="I43" s="86">
        <v>2317</v>
      </c>
      <c r="J43" s="87">
        <v>2049</v>
      </c>
      <c r="K43" s="87">
        <v>1895</v>
      </c>
      <c r="L43" s="87">
        <v>1717</v>
      </c>
      <c r="M43" s="88">
        <v>1703</v>
      </c>
    </row>
    <row r="44" spans="2:13" ht="27.75" customHeight="1" x14ac:dyDescent="0.15">
      <c r="B44" s="1206"/>
      <c r="C44" s="1207"/>
      <c r="D44" s="85"/>
      <c r="E44" s="1210" t="s">
        <v>27</v>
      </c>
      <c r="F44" s="1210"/>
      <c r="G44" s="1210"/>
      <c r="H44" s="1211"/>
      <c r="I44" s="86">
        <v>1275</v>
      </c>
      <c r="J44" s="87">
        <v>1239</v>
      </c>
      <c r="K44" s="87">
        <v>1219</v>
      </c>
      <c r="L44" s="87">
        <v>1213</v>
      </c>
      <c r="M44" s="88">
        <v>1159</v>
      </c>
    </row>
    <row r="45" spans="2:13" ht="27.75" customHeight="1" x14ac:dyDescent="0.15">
      <c r="B45" s="1206"/>
      <c r="C45" s="1207"/>
      <c r="D45" s="85"/>
      <c r="E45" s="1210" t="s">
        <v>28</v>
      </c>
      <c r="F45" s="1210"/>
      <c r="G45" s="1210"/>
      <c r="H45" s="1211"/>
      <c r="I45" s="86">
        <v>1072</v>
      </c>
      <c r="J45" s="87">
        <v>892</v>
      </c>
      <c r="K45" s="87">
        <v>871</v>
      </c>
      <c r="L45" s="87">
        <v>873</v>
      </c>
      <c r="M45" s="88">
        <v>776</v>
      </c>
    </row>
    <row r="46" spans="2:13" ht="27.75" customHeight="1" x14ac:dyDescent="0.15">
      <c r="B46" s="1206"/>
      <c r="C46" s="1207"/>
      <c r="D46" s="89"/>
      <c r="E46" s="1210" t="s">
        <v>29</v>
      </c>
      <c r="F46" s="1210"/>
      <c r="G46" s="1210"/>
      <c r="H46" s="1211"/>
      <c r="I46" s="86" t="s">
        <v>507</v>
      </c>
      <c r="J46" s="87" t="s">
        <v>507</v>
      </c>
      <c r="K46" s="87" t="s">
        <v>507</v>
      </c>
      <c r="L46" s="87" t="s">
        <v>507</v>
      </c>
      <c r="M46" s="88" t="s">
        <v>507</v>
      </c>
    </row>
    <row r="47" spans="2:13" ht="27.75" customHeight="1" x14ac:dyDescent="0.15">
      <c r="B47" s="1206"/>
      <c r="C47" s="1207"/>
      <c r="D47" s="90"/>
      <c r="E47" s="1220" t="s">
        <v>30</v>
      </c>
      <c r="F47" s="1221"/>
      <c r="G47" s="1221"/>
      <c r="H47" s="1222"/>
      <c r="I47" s="86" t="s">
        <v>507</v>
      </c>
      <c r="J47" s="87" t="s">
        <v>507</v>
      </c>
      <c r="K47" s="87" t="s">
        <v>507</v>
      </c>
      <c r="L47" s="87" t="s">
        <v>507</v>
      </c>
      <c r="M47" s="88" t="s">
        <v>507</v>
      </c>
    </row>
    <row r="48" spans="2:13" ht="27.75" customHeight="1" x14ac:dyDescent="0.15">
      <c r="B48" s="1206"/>
      <c r="C48" s="1207"/>
      <c r="D48" s="85"/>
      <c r="E48" s="1210" t="s">
        <v>31</v>
      </c>
      <c r="F48" s="1210"/>
      <c r="G48" s="1210"/>
      <c r="H48" s="1211"/>
      <c r="I48" s="86" t="s">
        <v>507</v>
      </c>
      <c r="J48" s="87" t="s">
        <v>507</v>
      </c>
      <c r="K48" s="87" t="s">
        <v>507</v>
      </c>
      <c r="L48" s="87" t="s">
        <v>507</v>
      </c>
      <c r="M48" s="88" t="s">
        <v>507</v>
      </c>
    </row>
    <row r="49" spans="2:13" ht="27.75" customHeight="1" x14ac:dyDescent="0.15">
      <c r="B49" s="1208"/>
      <c r="C49" s="1209"/>
      <c r="D49" s="85"/>
      <c r="E49" s="1210" t="s">
        <v>32</v>
      </c>
      <c r="F49" s="1210"/>
      <c r="G49" s="1210"/>
      <c r="H49" s="1211"/>
      <c r="I49" s="86" t="s">
        <v>507</v>
      </c>
      <c r="J49" s="87" t="s">
        <v>507</v>
      </c>
      <c r="K49" s="87" t="s">
        <v>507</v>
      </c>
      <c r="L49" s="87" t="s">
        <v>507</v>
      </c>
      <c r="M49" s="88">
        <v>93</v>
      </c>
    </row>
    <row r="50" spans="2:13" ht="27.75" customHeight="1" x14ac:dyDescent="0.15">
      <c r="B50" s="1204" t="s">
        <v>33</v>
      </c>
      <c r="C50" s="1205"/>
      <c r="D50" s="91"/>
      <c r="E50" s="1210" t="s">
        <v>34</v>
      </c>
      <c r="F50" s="1210"/>
      <c r="G50" s="1210"/>
      <c r="H50" s="1211"/>
      <c r="I50" s="86">
        <v>1643</v>
      </c>
      <c r="J50" s="87">
        <v>1202</v>
      </c>
      <c r="K50" s="87">
        <v>1069</v>
      </c>
      <c r="L50" s="87">
        <v>963</v>
      </c>
      <c r="M50" s="88">
        <v>952</v>
      </c>
    </row>
    <row r="51" spans="2:13" ht="27.75" customHeight="1" x14ac:dyDescent="0.15">
      <c r="B51" s="1206"/>
      <c r="C51" s="1207"/>
      <c r="D51" s="85"/>
      <c r="E51" s="1210" t="s">
        <v>35</v>
      </c>
      <c r="F51" s="1210"/>
      <c r="G51" s="1210"/>
      <c r="H51" s="1211"/>
      <c r="I51" s="86">
        <v>202</v>
      </c>
      <c r="J51" s="87">
        <v>159</v>
      </c>
      <c r="K51" s="87">
        <v>143</v>
      </c>
      <c r="L51" s="87">
        <v>117</v>
      </c>
      <c r="M51" s="88">
        <v>98</v>
      </c>
    </row>
    <row r="52" spans="2:13" ht="27.75" customHeight="1" x14ac:dyDescent="0.15">
      <c r="B52" s="1208"/>
      <c r="C52" s="1209"/>
      <c r="D52" s="85"/>
      <c r="E52" s="1210" t="s">
        <v>36</v>
      </c>
      <c r="F52" s="1210"/>
      <c r="G52" s="1210"/>
      <c r="H52" s="1211"/>
      <c r="I52" s="86">
        <v>6175</v>
      </c>
      <c r="J52" s="87">
        <v>6113</v>
      </c>
      <c r="K52" s="87">
        <v>5944</v>
      </c>
      <c r="L52" s="87">
        <v>5708</v>
      </c>
      <c r="M52" s="88">
        <v>5449</v>
      </c>
    </row>
    <row r="53" spans="2:13" ht="27.75" customHeight="1" thickBot="1" x14ac:dyDescent="0.2">
      <c r="B53" s="1212" t="s">
        <v>37</v>
      </c>
      <c r="C53" s="1213"/>
      <c r="D53" s="92"/>
      <c r="E53" s="1214" t="s">
        <v>38</v>
      </c>
      <c r="F53" s="1214"/>
      <c r="G53" s="1214"/>
      <c r="H53" s="1215"/>
      <c r="I53" s="93">
        <v>4101</v>
      </c>
      <c r="J53" s="94">
        <v>3990</v>
      </c>
      <c r="K53" s="94">
        <v>4181</v>
      </c>
      <c r="L53" s="94">
        <v>4043</v>
      </c>
      <c r="M53" s="95">
        <v>3925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dWkWsYgA0WMuvp/68KpjPt3jLB38QspYONaieIBTpUwlrBO6phuo59DdEH3YGGY9LN781dlkVM3sHdO1zZC7w==" saltValue="zT0t1/10n55kYnJRAC12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41</v>
      </c>
      <c r="D55" s="1231"/>
      <c r="E55" s="1232"/>
      <c r="F55" s="107">
        <v>554</v>
      </c>
      <c r="G55" s="107">
        <v>476</v>
      </c>
      <c r="H55" s="108">
        <v>413</v>
      </c>
    </row>
    <row r="56" spans="2:8" ht="52.5" customHeight="1" x14ac:dyDescent="0.15">
      <c r="B56" s="109"/>
      <c r="C56" s="1233" t="s">
        <v>42</v>
      </c>
      <c r="D56" s="1233"/>
      <c r="E56" s="1234"/>
      <c r="F56" s="110">
        <v>105</v>
      </c>
      <c r="G56" s="110">
        <v>106</v>
      </c>
      <c r="H56" s="111">
        <v>106</v>
      </c>
    </row>
    <row r="57" spans="2:8" ht="53.25" customHeight="1" x14ac:dyDescent="0.15">
      <c r="B57" s="109"/>
      <c r="C57" s="1235" t="s">
        <v>43</v>
      </c>
      <c r="D57" s="1235"/>
      <c r="E57" s="1236"/>
      <c r="F57" s="112">
        <v>131</v>
      </c>
      <c r="G57" s="112">
        <v>135</v>
      </c>
      <c r="H57" s="113">
        <v>139</v>
      </c>
    </row>
    <row r="58" spans="2:8" ht="45.75" customHeight="1" x14ac:dyDescent="0.15">
      <c r="B58" s="114"/>
      <c r="C58" s="1223" t="s">
        <v>569</v>
      </c>
      <c r="D58" s="1224"/>
      <c r="E58" s="1225"/>
      <c r="F58" s="115">
        <v>63</v>
      </c>
      <c r="G58" s="115">
        <v>63</v>
      </c>
      <c r="H58" s="116">
        <v>63</v>
      </c>
    </row>
    <row r="59" spans="2:8" ht="45.75" customHeight="1" x14ac:dyDescent="0.15">
      <c r="B59" s="114"/>
      <c r="C59" s="1223" t="s">
        <v>572</v>
      </c>
      <c r="D59" s="1224"/>
      <c r="E59" s="1225"/>
      <c r="F59" s="115">
        <v>32</v>
      </c>
      <c r="G59" s="115">
        <v>32</v>
      </c>
      <c r="H59" s="116">
        <v>32</v>
      </c>
    </row>
    <row r="60" spans="2:8" ht="45.75" customHeight="1" x14ac:dyDescent="0.15">
      <c r="B60" s="114"/>
      <c r="C60" s="1223" t="s">
        <v>570</v>
      </c>
      <c r="D60" s="1224"/>
      <c r="E60" s="1225"/>
      <c r="F60" s="115">
        <v>14</v>
      </c>
      <c r="G60" s="115">
        <v>14</v>
      </c>
      <c r="H60" s="116">
        <v>14</v>
      </c>
    </row>
    <row r="61" spans="2:8" ht="45.75" customHeight="1" x14ac:dyDescent="0.15">
      <c r="B61" s="114"/>
      <c r="C61" s="1223" t="s">
        <v>571</v>
      </c>
      <c r="D61" s="1224"/>
      <c r="E61" s="1225"/>
      <c r="F61" s="115">
        <v>11</v>
      </c>
      <c r="G61" s="115">
        <v>11</v>
      </c>
      <c r="H61" s="116">
        <v>11</v>
      </c>
    </row>
    <row r="62" spans="2:8" ht="45.75" customHeight="1" thickBot="1" x14ac:dyDescent="0.2">
      <c r="B62" s="117"/>
      <c r="C62" s="1226" t="s">
        <v>573</v>
      </c>
      <c r="D62" s="1227"/>
      <c r="E62" s="1228"/>
      <c r="F62" s="118">
        <v>10</v>
      </c>
      <c r="G62" s="118">
        <v>10</v>
      </c>
      <c r="H62" s="119">
        <v>10</v>
      </c>
    </row>
    <row r="63" spans="2:8" ht="52.5" customHeight="1" thickBot="1" x14ac:dyDescent="0.2">
      <c r="B63" s="120"/>
      <c r="C63" s="1229" t="s">
        <v>44</v>
      </c>
      <c r="D63" s="1229"/>
      <c r="E63" s="1230"/>
      <c r="F63" s="121">
        <v>790</v>
      </c>
      <c r="G63" s="121">
        <v>717</v>
      </c>
      <c r="H63" s="122">
        <v>658</v>
      </c>
    </row>
    <row r="64" spans="2:8" ht="15" customHeight="1" x14ac:dyDescent="0.15"/>
    <row r="65" ht="0" hidden="1" customHeight="1" x14ac:dyDescent="0.15"/>
    <row r="66" ht="0" hidden="1" customHeight="1" x14ac:dyDescent="0.15"/>
  </sheetData>
  <sheetProtection algorithmName="SHA-512" hashValue="rJ1MeLzDrukoJcQVFxgpQXHTrF0Rcx2vTsblaCp3MSGxR+ECk3+I3UmgAKjJ2iA3v6YqeIAW38FXCJcxoUwqDA==" saltValue="HvNr0B5NqYJrGdO8A9DH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61072</v>
      </c>
      <c r="E3" s="141"/>
      <c r="F3" s="142">
        <v>82748</v>
      </c>
      <c r="G3" s="143"/>
      <c r="H3" s="144"/>
    </row>
    <row r="4" spans="1:8" x14ac:dyDescent="0.15">
      <c r="A4" s="145"/>
      <c r="B4" s="146"/>
      <c r="C4" s="147"/>
      <c r="D4" s="148">
        <v>29759</v>
      </c>
      <c r="E4" s="149"/>
      <c r="F4" s="150">
        <v>44732</v>
      </c>
      <c r="G4" s="151"/>
      <c r="H4" s="152"/>
    </row>
    <row r="5" spans="1:8" x14ac:dyDescent="0.15">
      <c r="A5" s="133" t="s">
        <v>541</v>
      </c>
      <c r="B5" s="138"/>
      <c r="C5" s="139"/>
      <c r="D5" s="140">
        <v>107795</v>
      </c>
      <c r="E5" s="141"/>
      <c r="F5" s="142">
        <v>91837</v>
      </c>
      <c r="G5" s="143"/>
      <c r="H5" s="144"/>
    </row>
    <row r="6" spans="1:8" x14ac:dyDescent="0.15">
      <c r="A6" s="145"/>
      <c r="B6" s="146"/>
      <c r="C6" s="147"/>
      <c r="D6" s="148">
        <v>33090</v>
      </c>
      <c r="E6" s="149"/>
      <c r="F6" s="150">
        <v>54439</v>
      </c>
      <c r="G6" s="151"/>
      <c r="H6" s="152"/>
    </row>
    <row r="7" spans="1:8" x14ac:dyDescent="0.15">
      <c r="A7" s="133" t="s">
        <v>542</v>
      </c>
      <c r="B7" s="138"/>
      <c r="C7" s="139"/>
      <c r="D7" s="140">
        <v>117093</v>
      </c>
      <c r="E7" s="141"/>
      <c r="F7" s="142">
        <v>106092</v>
      </c>
      <c r="G7" s="143"/>
      <c r="H7" s="144"/>
    </row>
    <row r="8" spans="1:8" x14ac:dyDescent="0.15">
      <c r="A8" s="145"/>
      <c r="B8" s="146"/>
      <c r="C8" s="147"/>
      <c r="D8" s="148">
        <v>55972</v>
      </c>
      <c r="E8" s="149"/>
      <c r="F8" s="150">
        <v>44299</v>
      </c>
      <c r="G8" s="151"/>
      <c r="H8" s="152"/>
    </row>
    <row r="9" spans="1:8" x14ac:dyDescent="0.15">
      <c r="A9" s="133" t="s">
        <v>543</v>
      </c>
      <c r="B9" s="138"/>
      <c r="C9" s="139"/>
      <c r="D9" s="140">
        <v>39790</v>
      </c>
      <c r="E9" s="141"/>
      <c r="F9" s="142">
        <v>78903</v>
      </c>
      <c r="G9" s="143"/>
      <c r="H9" s="144"/>
    </row>
    <row r="10" spans="1:8" x14ac:dyDescent="0.15">
      <c r="A10" s="145"/>
      <c r="B10" s="146"/>
      <c r="C10" s="147"/>
      <c r="D10" s="148">
        <v>16134</v>
      </c>
      <c r="E10" s="149"/>
      <c r="F10" s="150">
        <v>49201</v>
      </c>
      <c r="G10" s="151"/>
      <c r="H10" s="152"/>
    </row>
    <row r="11" spans="1:8" x14ac:dyDescent="0.15">
      <c r="A11" s="133" t="s">
        <v>544</v>
      </c>
      <c r="B11" s="138"/>
      <c r="C11" s="139"/>
      <c r="D11" s="140">
        <v>38158</v>
      </c>
      <c r="E11" s="141"/>
      <c r="F11" s="142">
        <v>82993</v>
      </c>
      <c r="G11" s="143"/>
      <c r="H11" s="144"/>
    </row>
    <row r="12" spans="1:8" x14ac:dyDescent="0.15">
      <c r="A12" s="145"/>
      <c r="B12" s="146"/>
      <c r="C12" s="153"/>
      <c r="D12" s="148">
        <v>9520</v>
      </c>
      <c r="E12" s="149"/>
      <c r="F12" s="150">
        <v>46787</v>
      </c>
      <c r="G12" s="151"/>
      <c r="H12" s="152"/>
    </row>
    <row r="13" spans="1:8" x14ac:dyDescent="0.15">
      <c r="A13" s="133"/>
      <c r="B13" s="138"/>
      <c r="C13" s="154"/>
      <c r="D13" s="155">
        <v>72782</v>
      </c>
      <c r="E13" s="156"/>
      <c r="F13" s="157">
        <v>88515</v>
      </c>
      <c r="G13" s="158"/>
      <c r="H13" s="144"/>
    </row>
    <row r="14" spans="1:8" x14ac:dyDescent="0.15">
      <c r="A14" s="145"/>
      <c r="B14" s="146"/>
      <c r="C14" s="147"/>
      <c r="D14" s="148">
        <v>28895</v>
      </c>
      <c r="E14" s="149"/>
      <c r="F14" s="150">
        <v>47892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4.8600000000000003</v>
      </c>
      <c r="C19" s="159">
        <f>ROUND(VALUE(SUBSTITUTE(実質収支比率等に係る経年分析!G$48,"▲","-")),2)</f>
        <v>4.3099999999999996</v>
      </c>
      <c r="D19" s="159">
        <f>ROUND(VALUE(SUBSTITUTE(実質収支比率等に係る経年分析!H$48,"▲","-")),2)</f>
        <v>4.29</v>
      </c>
      <c r="E19" s="159">
        <f>ROUND(VALUE(SUBSTITUTE(実質収支比率等に係る経年分析!I$48,"▲","-")),2)</f>
        <v>4.6100000000000003</v>
      </c>
      <c r="F19" s="159">
        <f>ROUND(VALUE(SUBSTITUTE(実質収支比率等に係る経年分析!J$48,"▲","-")),2)</f>
        <v>3.22</v>
      </c>
    </row>
    <row r="20" spans="1:11" x14ac:dyDescent="0.15">
      <c r="A20" s="159" t="s">
        <v>48</v>
      </c>
      <c r="B20" s="159">
        <f>ROUND(VALUE(SUBSTITUTE(実質収支比率等に係る経年分析!F$47,"▲","-")),2)</f>
        <v>23.19</v>
      </c>
      <c r="C20" s="159">
        <f>ROUND(VALUE(SUBSTITUTE(実質収支比率等に係る経年分析!G$47,"▲","-")),2)</f>
        <v>18</v>
      </c>
      <c r="D20" s="159">
        <f>ROUND(VALUE(SUBSTITUTE(実質収支比率等に係る経年分析!H$47,"▲","-")),2)</f>
        <v>14.97</v>
      </c>
      <c r="E20" s="159">
        <f>ROUND(VALUE(SUBSTITUTE(実質収支比率等に係る経年分析!I$47,"▲","-")),2)</f>
        <v>13.04</v>
      </c>
      <c r="F20" s="159">
        <f>ROUND(VALUE(SUBSTITUTE(実質収支比率等に係る経年分析!J$47,"▲","-")),2)</f>
        <v>11.35</v>
      </c>
    </row>
    <row r="21" spans="1:11" x14ac:dyDescent="0.15">
      <c r="A21" s="159" t="s">
        <v>49</v>
      </c>
      <c r="B21" s="159">
        <f>IF(ISNUMBER(VALUE(SUBSTITUTE(実質収支比率等に係る経年分析!F$49,"▲","-"))),ROUND(VALUE(SUBSTITUTE(実質収支比率等に係る経年分析!F$49,"▲","-")),2),NA())</f>
        <v>-1.06</v>
      </c>
      <c r="C21" s="159">
        <f>IF(ISNUMBER(VALUE(SUBSTITUTE(実質収支比率等に係る経年分析!G$49,"▲","-"))),ROUND(VALUE(SUBSTITUTE(実質収支比率等に係る経年分析!G$49,"▲","-")),2),NA())</f>
        <v>-9.56</v>
      </c>
      <c r="D21" s="159">
        <f>IF(ISNUMBER(VALUE(SUBSTITUTE(実質収支比率等に係る経年分析!H$49,"▲","-"))),ROUND(VALUE(SUBSTITUTE(実質収支比率等に係る経年分析!H$49,"▲","-")),2),NA())</f>
        <v>-5.04</v>
      </c>
      <c r="E21" s="159">
        <f>IF(ISNUMBER(VALUE(SUBSTITUTE(実質収支比率等に係る経年分析!I$49,"▲","-"))),ROUND(VALUE(SUBSTITUTE(実質収支比率等に係る経年分析!I$49,"▲","-")),2),NA())</f>
        <v>-4.3</v>
      </c>
      <c r="F21" s="159">
        <f>IF(ISNUMBER(VALUE(SUBSTITUTE(実質収支比率等に係る経年分析!J$49,"▲","-"))),ROUND(VALUE(SUBSTITUTE(実質収支比率等に係る経年分析!J$49,"▲","-")),2),NA())</f>
        <v>-5.85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村田町後期高齢者医療特別会計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村田町農業集落排水事業特別会計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村田町公共下水道事業特別会計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x14ac:dyDescent="0.15">
      <c r="A32" s="160" t="str">
        <f>IF(連結実質赤字比率に係る赤字・黒字の構成分析!C$38="",NA(),連結実質赤字比率に係る赤字・黒字の構成分析!C$38)</f>
        <v>村田町介護保険事業特別会計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1.1499999999999999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1.61</v>
      </c>
    </row>
    <row r="33" spans="1:16" x14ac:dyDescent="0.15">
      <c r="A33" s="160" t="str">
        <f>IF(連結実質赤字比率に係る赤字・黒字の構成分析!C$37="",NA(),連結実質赤字比率に係る赤字・黒字の構成分析!C$37)</f>
        <v>村田町工業用水道事業会計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4.8600000000000003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4.3099999999999996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4.5999999999999996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3.21</v>
      </c>
    </row>
    <row r="35" spans="1:16" x14ac:dyDescent="0.15">
      <c r="A35" s="160" t="str">
        <f>IF(連結実質赤字比率に係る赤字・黒字の構成分析!C$35="",NA(),連結実質赤字比率に係る赤字・黒字の構成分析!C$35)</f>
        <v>村田町国民健康保険事業特別会計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3.48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3.42</v>
      </c>
    </row>
    <row r="36" spans="1:16" x14ac:dyDescent="0.15">
      <c r="A36" s="160" t="str">
        <f>IF(連結実質赤字比率に係る赤字・黒字の構成分析!C$34="",NA(),連結実質赤字比率に係る赤字・黒字の構成分析!C$34)</f>
        <v>村田町上水道事業会計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9.93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12.43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634</v>
      </c>
      <c r="E42" s="161"/>
      <c r="F42" s="161"/>
      <c r="G42" s="161">
        <f>'実質公債費比率（分子）の構造'!L$52</f>
        <v>639</v>
      </c>
      <c r="H42" s="161"/>
      <c r="I42" s="161"/>
      <c r="J42" s="161">
        <f>'実質公債費比率（分子）の構造'!M$52</f>
        <v>597</v>
      </c>
      <c r="K42" s="161"/>
      <c r="L42" s="161"/>
      <c r="M42" s="161">
        <f>'実質公債費比率（分子）の構造'!N$52</f>
        <v>613</v>
      </c>
      <c r="N42" s="161"/>
      <c r="O42" s="161"/>
      <c r="P42" s="161">
        <f>'実質公債費比率（分子）の構造'!O$52</f>
        <v>591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74</v>
      </c>
      <c r="C45" s="161"/>
      <c r="D45" s="161"/>
      <c r="E45" s="161">
        <f>'実質公債費比率（分子）の構造'!L$49</f>
        <v>82</v>
      </c>
      <c r="F45" s="161"/>
      <c r="G45" s="161"/>
      <c r="H45" s="161">
        <f>'実質公債費比率（分子）の構造'!M$49</f>
        <v>85</v>
      </c>
      <c r="I45" s="161"/>
      <c r="J45" s="161"/>
      <c r="K45" s="161">
        <f>'実質公債費比率（分子）の構造'!N$49</f>
        <v>89</v>
      </c>
      <c r="L45" s="161"/>
      <c r="M45" s="161"/>
      <c r="N45" s="161">
        <f>'実質公債費比率（分子）の構造'!O$49</f>
        <v>77</v>
      </c>
      <c r="O45" s="161"/>
      <c r="P45" s="161"/>
    </row>
    <row r="46" spans="1:16" x14ac:dyDescent="0.15">
      <c r="A46" s="161" t="s">
        <v>60</v>
      </c>
      <c r="B46" s="161">
        <f>'実質公債費比率（分子）の構造'!K$48</f>
        <v>209</v>
      </c>
      <c r="C46" s="161"/>
      <c r="D46" s="161"/>
      <c r="E46" s="161">
        <f>'実質公債費比率（分子）の構造'!L$48</f>
        <v>192</v>
      </c>
      <c r="F46" s="161"/>
      <c r="G46" s="161"/>
      <c r="H46" s="161">
        <f>'実質公債費比率（分子）の構造'!M$48</f>
        <v>198</v>
      </c>
      <c r="I46" s="161"/>
      <c r="J46" s="161"/>
      <c r="K46" s="161">
        <f>'実質公債費比率（分子）の構造'!N$48</f>
        <v>198</v>
      </c>
      <c r="L46" s="161"/>
      <c r="M46" s="161"/>
      <c r="N46" s="161">
        <f>'実質公債費比率（分子）の構造'!O$48</f>
        <v>204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849</v>
      </c>
      <c r="C49" s="161"/>
      <c r="D49" s="161"/>
      <c r="E49" s="161">
        <f>'実質公債費比率（分子）の構造'!L$45</f>
        <v>811</v>
      </c>
      <c r="F49" s="161"/>
      <c r="G49" s="161"/>
      <c r="H49" s="161">
        <f>'実質公債費比率（分子）の構造'!M$45</f>
        <v>766</v>
      </c>
      <c r="I49" s="161"/>
      <c r="J49" s="161"/>
      <c r="K49" s="161">
        <f>'実質公債費比率（分子）の構造'!N$45</f>
        <v>753</v>
      </c>
      <c r="L49" s="161"/>
      <c r="M49" s="161"/>
      <c r="N49" s="161">
        <f>'実質公債費比率（分子）の構造'!O$45</f>
        <v>724</v>
      </c>
      <c r="O49" s="161"/>
      <c r="P49" s="161"/>
    </row>
    <row r="50" spans="1:16" x14ac:dyDescent="0.15">
      <c r="A50" s="161" t="s">
        <v>64</v>
      </c>
      <c r="B50" s="161" t="e">
        <f>NA()</f>
        <v>#N/A</v>
      </c>
      <c r="C50" s="161">
        <f>IF(ISNUMBER('実質公債費比率（分子）の構造'!K$53),'実質公債費比率（分子）の構造'!K$53,NA())</f>
        <v>498</v>
      </c>
      <c r="D50" s="161" t="e">
        <f>NA()</f>
        <v>#N/A</v>
      </c>
      <c r="E50" s="161" t="e">
        <f>NA()</f>
        <v>#N/A</v>
      </c>
      <c r="F50" s="161">
        <f>IF(ISNUMBER('実質公債費比率（分子）の構造'!L$53),'実質公債費比率（分子）の構造'!L$53,NA())</f>
        <v>446</v>
      </c>
      <c r="G50" s="161" t="e">
        <f>NA()</f>
        <v>#N/A</v>
      </c>
      <c r="H50" s="161" t="e">
        <f>NA()</f>
        <v>#N/A</v>
      </c>
      <c r="I50" s="161">
        <f>IF(ISNUMBER('実質公債費比率（分子）の構造'!M$53),'実質公債費比率（分子）の構造'!M$53,NA())</f>
        <v>452</v>
      </c>
      <c r="J50" s="161" t="e">
        <f>NA()</f>
        <v>#N/A</v>
      </c>
      <c r="K50" s="161" t="e">
        <f>NA()</f>
        <v>#N/A</v>
      </c>
      <c r="L50" s="161">
        <f>IF(ISNUMBER('実質公債費比率（分子）の構造'!N$53),'実質公債費比率（分子）の構造'!N$53,NA())</f>
        <v>427</v>
      </c>
      <c r="M50" s="161" t="e">
        <f>NA()</f>
        <v>#N/A</v>
      </c>
      <c r="N50" s="161" t="e">
        <f>NA()</f>
        <v>#N/A</v>
      </c>
      <c r="O50" s="161">
        <f>IF(ISNUMBER('実質公債費比率（分子）の構造'!O$53),'実質公債費比率（分子）の構造'!O$53,NA())</f>
        <v>414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6175</v>
      </c>
      <c r="E56" s="160"/>
      <c r="F56" s="160"/>
      <c r="G56" s="160">
        <f>'将来負担比率（分子）の構造'!J$52</f>
        <v>6113</v>
      </c>
      <c r="H56" s="160"/>
      <c r="I56" s="160"/>
      <c r="J56" s="160">
        <f>'将来負担比率（分子）の構造'!K$52</f>
        <v>5944</v>
      </c>
      <c r="K56" s="160"/>
      <c r="L56" s="160"/>
      <c r="M56" s="160">
        <f>'将来負担比率（分子）の構造'!L$52</f>
        <v>5708</v>
      </c>
      <c r="N56" s="160"/>
      <c r="O56" s="160"/>
      <c r="P56" s="160">
        <f>'将来負担比率（分子）の構造'!M$52</f>
        <v>5449</v>
      </c>
    </row>
    <row r="57" spans="1:16" x14ac:dyDescent="0.15">
      <c r="A57" s="160" t="s">
        <v>35</v>
      </c>
      <c r="B57" s="160"/>
      <c r="C57" s="160"/>
      <c r="D57" s="160">
        <f>'将来負担比率（分子）の構造'!I$51</f>
        <v>202</v>
      </c>
      <c r="E57" s="160"/>
      <c r="F57" s="160"/>
      <c r="G57" s="160">
        <f>'将来負担比率（分子）の構造'!J$51</f>
        <v>159</v>
      </c>
      <c r="H57" s="160"/>
      <c r="I57" s="160"/>
      <c r="J57" s="160">
        <f>'将来負担比率（分子）の構造'!K$51</f>
        <v>143</v>
      </c>
      <c r="K57" s="160"/>
      <c r="L57" s="160"/>
      <c r="M57" s="160">
        <f>'将来負担比率（分子）の構造'!L$51</f>
        <v>117</v>
      </c>
      <c r="N57" s="160"/>
      <c r="O57" s="160"/>
      <c r="P57" s="160">
        <f>'将来負担比率（分子）の構造'!M$51</f>
        <v>98</v>
      </c>
    </row>
    <row r="58" spans="1:16" x14ac:dyDescent="0.15">
      <c r="A58" s="160" t="s">
        <v>34</v>
      </c>
      <c r="B58" s="160"/>
      <c r="C58" s="160"/>
      <c r="D58" s="160">
        <f>'将来負担比率（分子）の構造'!I$50</f>
        <v>1643</v>
      </c>
      <c r="E58" s="160"/>
      <c r="F58" s="160"/>
      <c r="G58" s="160">
        <f>'将来負担比率（分子）の構造'!J$50</f>
        <v>1202</v>
      </c>
      <c r="H58" s="160"/>
      <c r="I58" s="160"/>
      <c r="J58" s="160">
        <f>'将来負担比率（分子）の構造'!K$50</f>
        <v>1069</v>
      </c>
      <c r="K58" s="160"/>
      <c r="L58" s="160"/>
      <c r="M58" s="160">
        <f>'将来負担比率（分子）の構造'!L$50</f>
        <v>963</v>
      </c>
      <c r="N58" s="160"/>
      <c r="O58" s="160"/>
      <c r="P58" s="160">
        <f>'将来負担比率（分子）の構造'!M$50</f>
        <v>952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f>'将来負担比率（分子）の構造'!M$49</f>
        <v>93</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1072</v>
      </c>
      <c r="C62" s="160"/>
      <c r="D62" s="160"/>
      <c r="E62" s="160">
        <f>'将来負担比率（分子）の構造'!J$45</f>
        <v>892</v>
      </c>
      <c r="F62" s="160"/>
      <c r="G62" s="160"/>
      <c r="H62" s="160">
        <f>'将来負担比率（分子）の構造'!K$45</f>
        <v>871</v>
      </c>
      <c r="I62" s="160"/>
      <c r="J62" s="160"/>
      <c r="K62" s="160">
        <f>'将来負担比率（分子）の構造'!L$45</f>
        <v>873</v>
      </c>
      <c r="L62" s="160"/>
      <c r="M62" s="160"/>
      <c r="N62" s="160">
        <f>'将来負担比率（分子）の構造'!M$45</f>
        <v>776</v>
      </c>
      <c r="O62" s="160"/>
      <c r="P62" s="160"/>
    </row>
    <row r="63" spans="1:16" x14ac:dyDescent="0.15">
      <c r="A63" s="160" t="s">
        <v>27</v>
      </c>
      <c r="B63" s="160">
        <f>'将来負担比率（分子）の構造'!I$44</f>
        <v>1275</v>
      </c>
      <c r="C63" s="160"/>
      <c r="D63" s="160"/>
      <c r="E63" s="160">
        <f>'将来負担比率（分子）の構造'!J$44</f>
        <v>1239</v>
      </c>
      <c r="F63" s="160"/>
      <c r="G63" s="160"/>
      <c r="H63" s="160">
        <f>'将来負担比率（分子）の構造'!K$44</f>
        <v>1219</v>
      </c>
      <c r="I63" s="160"/>
      <c r="J63" s="160"/>
      <c r="K63" s="160">
        <f>'将来負担比率（分子）の構造'!L$44</f>
        <v>1213</v>
      </c>
      <c r="L63" s="160"/>
      <c r="M63" s="160"/>
      <c r="N63" s="160">
        <f>'将来負担比率（分子）の構造'!M$44</f>
        <v>1159</v>
      </c>
      <c r="O63" s="160"/>
      <c r="P63" s="160"/>
    </row>
    <row r="64" spans="1:16" x14ac:dyDescent="0.15">
      <c r="A64" s="160" t="s">
        <v>26</v>
      </c>
      <c r="B64" s="160">
        <f>'将来負担比率（分子）の構造'!I$43</f>
        <v>2317</v>
      </c>
      <c r="C64" s="160"/>
      <c r="D64" s="160"/>
      <c r="E64" s="160">
        <f>'将来負担比率（分子）の構造'!J$43</f>
        <v>2049</v>
      </c>
      <c r="F64" s="160"/>
      <c r="G64" s="160"/>
      <c r="H64" s="160">
        <f>'将来負担比率（分子）の構造'!K$43</f>
        <v>1895</v>
      </c>
      <c r="I64" s="160"/>
      <c r="J64" s="160"/>
      <c r="K64" s="160">
        <f>'将来負担比率（分子）の構造'!L$43</f>
        <v>1717</v>
      </c>
      <c r="L64" s="160"/>
      <c r="M64" s="160"/>
      <c r="N64" s="160">
        <f>'将来負担比率（分子）の構造'!M$43</f>
        <v>1703</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7457</v>
      </c>
      <c r="C66" s="160"/>
      <c r="D66" s="160"/>
      <c r="E66" s="160">
        <f>'将来負担比率（分子）の構造'!J$41</f>
        <v>7284</v>
      </c>
      <c r="F66" s="160"/>
      <c r="G66" s="160"/>
      <c r="H66" s="160">
        <f>'将来負担比率（分子）の構造'!K$41</f>
        <v>7353</v>
      </c>
      <c r="I66" s="160"/>
      <c r="J66" s="160"/>
      <c r="K66" s="160">
        <f>'将来負担比率（分子）の構造'!L$41</f>
        <v>7029</v>
      </c>
      <c r="L66" s="160"/>
      <c r="M66" s="160"/>
      <c r="N66" s="160">
        <f>'将来負担比率（分子）の構造'!M$41</f>
        <v>6693</v>
      </c>
      <c r="O66" s="160"/>
      <c r="P66" s="160"/>
    </row>
    <row r="67" spans="1:16" x14ac:dyDescent="0.15">
      <c r="A67" s="160" t="s">
        <v>68</v>
      </c>
      <c r="B67" s="160" t="e">
        <f>NA()</f>
        <v>#N/A</v>
      </c>
      <c r="C67" s="160">
        <f>IF(ISNUMBER('将来負担比率（分子）の構造'!I$53), IF('将来負担比率（分子）の構造'!I$53 &lt; 0, 0, '将来負担比率（分子）の構造'!I$53), NA())</f>
        <v>4101</v>
      </c>
      <c r="D67" s="160" t="e">
        <f>NA()</f>
        <v>#N/A</v>
      </c>
      <c r="E67" s="160" t="e">
        <f>NA()</f>
        <v>#N/A</v>
      </c>
      <c r="F67" s="160">
        <f>IF(ISNUMBER('将来負担比率（分子）の構造'!J$53), IF('将来負担比率（分子）の構造'!J$53 &lt; 0, 0, '将来負担比率（分子）の構造'!J$53), NA())</f>
        <v>3990</v>
      </c>
      <c r="G67" s="160" t="e">
        <f>NA()</f>
        <v>#N/A</v>
      </c>
      <c r="H67" s="160" t="e">
        <f>NA()</f>
        <v>#N/A</v>
      </c>
      <c r="I67" s="160">
        <f>IF(ISNUMBER('将来負担比率（分子）の構造'!K$53), IF('将来負担比率（分子）の構造'!K$53 &lt; 0, 0, '将来負担比率（分子）の構造'!K$53), NA())</f>
        <v>4181</v>
      </c>
      <c r="J67" s="160" t="e">
        <f>NA()</f>
        <v>#N/A</v>
      </c>
      <c r="K67" s="160" t="e">
        <f>NA()</f>
        <v>#N/A</v>
      </c>
      <c r="L67" s="160">
        <f>IF(ISNUMBER('将来負担比率（分子）の構造'!L$53), IF('将来負担比率（分子）の構造'!L$53 &lt; 0, 0, '将来負担比率（分子）の構造'!L$53), NA())</f>
        <v>4043</v>
      </c>
      <c r="M67" s="160" t="e">
        <f>NA()</f>
        <v>#N/A</v>
      </c>
      <c r="N67" s="160" t="e">
        <f>NA()</f>
        <v>#N/A</v>
      </c>
      <c r="O67" s="160">
        <f>IF(ISNUMBER('将来負担比率（分子）の構造'!M$53), IF('将来負担比率（分子）の構造'!M$53 &lt; 0, 0, '将来負担比率（分子）の構造'!M$53), NA())</f>
        <v>3925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554</v>
      </c>
      <c r="C72" s="164">
        <f>基金残高に係る経年分析!G55</f>
        <v>476</v>
      </c>
      <c r="D72" s="164">
        <f>基金残高に係る経年分析!H55</f>
        <v>413</v>
      </c>
    </row>
    <row r="73" spans="1:16" x14ac:dyDescent="0.15">
      <c r="A73" s="163" t="s">
        <v>71</v>
      </c>
      <c r="B73" s="164">
        <f>基金残高に係る経年分析!F56</f>
        <v>105</v>
      </c>
      <c r="C73" s="164">
        <f>基金残高に係る経年分析!G56</f>
        <v>106</v>
      </c>
      <c r="D73" s="164">
        <f>基金残高に係る経年分析!H56</f>
        <v>106</v>
      </c>
    </row>
    <row r="74" spans="1:16" x14ac:dyDescent="0.15">
      <c r="A74" s="163" t="s">
        <v>72</v>
      </c>
      <c r="B74" s="164">
        <f>基金残高に係る経年分析!F57</f>
        <v>131</v>
      </c>
      <c r="C74" s="164">
        <f>基金残高に係る経年分析!G57</f>
        <v>135</v>
      </c>
      <c r="D74" s="164">
        <f>基金残高に係る経年分析!H57</f>
        <v>139</v>
      </c>
    </row>
  </sheetData>
  <sheetProtection algorithmName="SHA-512" hashValue="BhAvQJ6EXadLHzaFRQomuDFeLbd+SaEHwW2l+HN190V3fq97aswVLQsehxXmjYx8ZAR6J+9uKFWsZE7RfdmRyA==" saltValue="qonzSbNPaQ40nX6NioHv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211</v>
      </c>
      <c r="DI1" s="736"/>
      <c r="DJ1" s="736"/>
      <c r="DK1" s="736"/>
      <c r="DL1" s="736"/>
      <c r="DM1" s="736"/>
      <c r="DN1" s="737"/>
      <c r="DO1" s="205"/>
      <c r="DP1" s="735" t="s">
        <v>212</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214</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215</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216</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217</v>
      </c>
      <c r="S4" s="678"/>
      <c r="T4" s="678"/>
      <c r="U4" s="678"/>
      <c r="V4" s="678"/>
      <c r="W4" s="678"/>
      <c r="X4" s="678"/>
      <c r="Y4" s="679"/>
      <c r="Z4" s="677" t="s">
        <v>218</v>
      </c>
      <c r="AA4" s="678"/>
      <c r="AB4" s="678"/>
      <c r="AC4" s="679"/>
      <c r="AD4" s="677" t="s">
        <v>219</v>
      </c>
      <c r="AE4" s="678"/>
      <c r="AF4" s="678"/>
      <c r="AG4" s="678"/>
      <c r="AH4" s="678"/>
      <c r="AI4" s="678"/>
      <c r="AJ4" s="678"/>
      <c r="AK4" s="679"/>
      <c r="AL4" s="677" t="s">
        <v>218</v>
      </c>
      <c r="AM4" s="678"/>
      <c r="AN4" s="678"/>
      <c r="AO4" s="679"/>
      <c r="AP4" s="738" t="s">
        <v>220</v>
      </c>
      <c r="AQ4" s="738"/>
      <c r="AR4" s="738"/>
      <c r="AS4" s="738"/>
      <c r="AT4" s="738"/>
      <c r="AU4" s="738"/>
      <c r="AV4" s="738"/>
      <c r="AW4" s="738"/>
      <c r="AX4" s="738"/>
      <c r="AY4" s="738"/>
      <c r="AZ4" s="738"/>
      <c r="BA4" s="738"/>
      <c r="BB4" s="738"/>
      <c r="BC4" s="738"/>
      <c r="BD4" s="738"/>
      <c r="BE4" s="738"/>
      <c r="BF4" s="738"/>
      <c r="BG4" s="738" t="s">
        <v>221</v>
      </c>
      <c r="BH4" s="738"/>
      <c r="BI4" s="738"/>
      <c r="BJ4" s="738"/>
      <c r="BK4" s="738"/>
      <c r="BL4" s="738"/>
      <c r="BM4" s="738"/>
      <c r="BN4" s="738"/>
      <c r="BO4" s="738" t="s">
        <v>218</v>
      </c>
      <c r="BP4" s="738"/>
      <c r="BQ4" s="738"/>
      <c r="BR4" s="738"/>
      <c r="BS4" s="738" t="s">
        <v>222</v>
      </c>
      <c r="BT4" s="738"/>
      <c r="BU4" s="738"/>
      <c r="BV4" s="738"/>
      <c r="BW4" s="738"/>
      <c r="BX4" s="738"/>
      <c r="BY4" s="738"/>
      <c r="BZ4" s="738"/>
      <c r="CA4" s="738"/>
      <c r="CB4" s="738"/>
      <c r="CD4" s="720" t="s">
        <v>223</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224</v>
      </c>
      <c r="C5" s="703"/>
      <c r="D5" s="703"/>
      <c r="E5" s="703"/>
      <c r="F5" s="703"/>
      <c r="G5" s="703"/>
      <c r="H5" s="703"/>
      <c r="I5" s="703"/>
      <c r="J5" s="703"/>
      <c r="K5" s="703"/>
      <c r="L5" s="703"/>
      <c r="M5" s="703"/>
      <c r="N5" s="703"/>
      <c r="O5" s="703"/>
      <c r="P5" s="703"/>
      <c r="Q5" s="704"/>
      <c r="R5" s="668">
        <v>1355236</v>
      </c>
      <c r="S5" s="669"/>
      <c r="T5" s="669"/>
      <c r="U5" s="669"/>
      <c r="V5" s="669"/>
      <c r="W5" s="669"/>
      <c r="X5" s="669"/>
      <c r="Y5" s="715"/>
      <c r="Z5" s="733">
        <v>25.7</v>
      </c>
      <c r="AA5" s="733"/>
      <c r="AB5" s="733"/>
      <c r="AC5" s="733"/>
      <c r="AD5" s="734">
        <v>1355236</v>
      </c>
      <c r="AE5" s="734"/>
      <c r="AF5" s="734"/>
      <c r="AG5" s="734"/>
      <c r="AH5" s="734"/>
      <c r="AI5" s="734"/>
      <c r="AJ5" s="734"/>
      <c r="AK5" s="734"/>
      <c r="AL5" s="716">
        <v>39.5</v>
      </c>
      <c r="AM5" s="685"/>
      <c r="AN5" s="685"/>
      <c r="AO5" s="717"/>
      <c r="AP5" s="702" t="s">
        <v>225</v>
      </c>
      <c r="AQ5" s="703"/>
      <c r="AR5" s="703"/>
      <c r="AS5" s="703"/>
      <c r="AT5" s="703"/>
      <c r="AU5" s="703"/>
      <c r="AV5" s="703"/>
      <c r="AW5" s="703"/>
      <c r="AX5" s="703"/>
      <c r="AY5" s="703"/>
      <c r="AZ5" s="703"/>
      <c r="BA5" s="703"/>
      <c r="BB5" s="703"/>
      <c r="BC5" s="703"/>
      <c r="BD5" s="703"/>
      <c r="BE5" s="703"/>
      <c r="BF5" s="704"/>
      <c r="BG5" s="609">
        <v>1353509</v>
      </c>
      <c r="BH5" s="610"/>
      <c r="BI5" s="610"/>
      <c r="BJ5" s="610"/>
      <c r="BK5" s="610"/>
      <c r="BL5" s="610"/>
      <c r="BM5" s="610"/>
      <c r="BN5" s="611"/>
      <c r="BO5" s="665">
        <v>99.9</v>
      </c>
      <c r="BP5" s="665"/>
      <c r="BQ5" s="665"/>
      <c r="BR5" s="665"/>
      <c r="BS5" s="666" t="s">
        <v>121</v>
      </c>
      <c r="BT5" s="666"/>
      <c r="BU5" s="666"/>
      <c r="BV5" s="666"/>
      <c r="BW5" s="666"/>
      <c r="BX5" s="666"/>
      <c r="BY5" s="666"/>
      <c r="BZ5" s="666"/>
      <c r="CA5" s="666"/>
      <c r="CB5" s="707"/>
      <c r="CD5" s="720" t="s">
        <v>220</v>
      </c>
      <c r="CE5" s="721"/>
      <c r="CF5" s="721"/>
      <c r="CG5" s="721"/>
      <c r="CH5" s="721"/>
      <c r="CI5" s="721"/>
      <c r="CJ5" s="721"/>
      <c r="CK5" s="721"/>
      <c r="CL5" s="721"/>
      <c r="CM5" s="721"/>
      <c r="CN5" s="721"/>
      <c r="CO5" s="721"/>
      <c r="CP5" s="721"/>
      <c r="CQ5" s="722"/>
      <c r="CR5" s="720" t="s">
        <v>226</v>
      </c>
      <c r="CS5" s="721"/>
      <c r="CT5" s="721"/>
      <c r="CU5" s="721"/>
      <c r="CV5" s="721"/>
      <c r="CW5" s="721"/>
      <c r="CX5" s="721"/>
      <c r="CY5" s="722"/>
      <c r="CZ5" s="720" t="s">
        <v>218</v>
      </c>
      <c r="DA5" s="721"/>
      <c r="DB5" s="721"/>
      <c r="DC5" s="722"/>
      <c r="DD5" s="720" t="s">
        <v>227</v>
      </c>
      <c r="DE5" s="721"/>
      <c r="DF5" s="721"/>
      <c r="DG5" s="721"/>
      <c r="DH5" s="721"/>
      <c r="DI5" s="721"/>
      <c r="DJ5" s="721"/>
      <c r="DK5" s="721"/>
      <c r="DL5" s="721"/>
      <c r="DM5" s="721"/>
      <c r="DN5" s="721"/>
      <c r="DO5" s="721"/>
      <c r="DP5" s="722"/>
      <c r="DQ5" s="720" t="s">
        <v>228</v>
      </c>
      <c r="DR5" s="721"/>
      <c r="DS5" s="721"/>
      <c r="DT5" s="721"/>
      <c r="DU5" s="721"/>
      <c r="DV5" s="721"/>
      <c r="DW5" s="721"/>
      <c r="DX5" s="721"/>
      <c r="DY5" s="721"/>
      <c r="DZ5" s="721"/>
      <c r="EA5" s="721"/>
      <c r="EB5" s="721"/>
      <c r="EC5" s="722"/>
    </row>
    <row r="6" spans="2:143" ht="11.25" customHeight="1" x14ac:dyDescent="0.15">
      <c r="B6" s="606" t="s">
        <v>229</v>
      </c>
      <c r="C6" s="607"/>
      <c r="D6" s="607"/>
      <c r="E6" s="607"/>
      <c r="F6" s="607"/>
      <c r="G6" s="607"/>
      <c r="H6" s="607"/>
      <c r="I6" s="607"/>
      <c r="J6" s="607"/>
      <c r="K6" s="607"/>
      <c r="L6" s="607"/>
      <c r="M6" s="607"/>
      <c r="N6" s="607"/>
      <c r="O6" s="607"/>
      <c r="P6" s="607"/>
      <c r="Q6" s="608"/>
      <c r="R6" s="609">
        <v>66113</v>
      </c>
      <c r="S6" s="610"/>
      <c r="T6" s="610"/>
      <c r="U6" s="610"/>
      <c r="V6" s="610"/>
      <c r="W6" s="610"/>
      <c r="X6" s="610"/>
      <c r="Y6" s="611"/>
      <c r="Z6" s="665">
        <v>1.3</v>
      </c>
      <c r="AA6" s="665"/>
      <c r="AB6" s="665"/>
      <c r="AC6" s="665"/>
      <c r="AD6" s="666">
        <v>66113</v>
      </c>
      <c r="AE6" s="666"/>
      <c r="AF6" s="666"/>
      <c r="AG6" s="666"/>
      <c r="AH6" s="666"/>
      <c r="AI6" s="666"/>
      <c r="AJ6" s="666"/>
      <c r="AK6" s="666"/>
      <c r="AL6" s="612">
        <v>1.9</v>
      </c>
      <c r="AM6" s="613"/>
      <c r="AN6" s="613"/>
      <c r="AO6" s="667"/>
      <c r="AP6" s="606" t="s">
        <v>230</v>
      </c>
      <c r="AQ6" s="607"/>
      <c r="AR6" s="607"/>
      <c r="AS6" s="607"/>
      <c r="AT6" s="607"/>
      <c r="AU6" s="607"/>
      <c r="AV6" s="607"/>
      <c r="AW6" s="607"/>
      <c r="AX6" s="607"/>
      <c r="AY6" s="607"/>
      <c r="AZ6" s="607"/>
      <c r="BA6" s="607"/>
      <c r="BB6" s="607"/>
      <c r="BC6" s="607"/>
      <c r="BD6" s="607"/>
      <c r="BE6" s="607"/>
      <c r="BF6" s="608"/>
      <c r="BG6" s="609">
        <v>1353509</v>
      </c>
      <c r="BH6" s="610"/>
      <c r="BI6" s="610"/>
      <c r="BJ6" s="610"/>
      <c r="BK6" s="610"/>
      <c r="BL6" s="610"/>
      <c r="BM6" s="610"/>
      <c r="BN6" s="611"/>
      <c r="BO6" s="665">
        <v>99.9</v>
      </c>
      <c r="BP6" s="665"/>
      <c r="BQ6" s="665"/>
      <c r="BR6" s="665"/>
      <c r="BS6" s="666" t="s">
        <v>121</v>
      </c>
      <c r="BT6" s="666"/>
      <c r="BU6" s="666"/>
      <c r="BV6" s="666"/>
      <c r="BW6" s="666"/>
      <c r="BX6" s="666"/>
      <c r="BY6" s="666"/>
      <c r="BZ6" s="666"/>
      <c r="CA6" s="666"/>
      <c r="CB6" s="707"/>
      <c r="CD6" s="674" t="s">
        <v>231</v>
      </c>
      <c r="CE6" s="675"/>
      <c r="CF6" s="675"/>
      <c r="CG6" s="675"/>
      <c r="CH6" s="675"/>
      <c r="CI6" s="675"/>
      <c r="CJ6" s="675"/>
      <c r="CK6" s="675"/>
      <c r="CL6" s="675"/>
      <c r="CM6" s="675"/>
      <c r="CN6" s="675"/>
      <c r="CO6" s="675"/>
      <c r="CP6" s="675"/>
      <c r="CQ6" s="676"/>
      <c r="CR6" s="609">
        <v>94466</v>
      </c>
      <c r="CS6" s="610"/>
      <c r="CT6" s="610"/>
      <c r="CU6" s="610"/>
      <c r="CV6" s="610"/>
      <c r="CW6" s="610"/>
      <c r="CX6" s="610"/>
      <c r="CY6" s="611"/>
      <c r="CZ6" s="716">
        <v>1.8</v>
      </c>
      <c r="DA6" s="685"/>
      <c r="DB6" s="685"/>
      <c r="DC6" s="719"/>
      <c r="DD6" s="597" t="s">
        <v>121</v>
      </c>
      <c r="DE6" s="610"/>
      <c r="DF6" s="610"/>
      <c r="DG6" s="610"/>
      <c r="DH6" s="610"/>
      <c r="DI6" s="610"/>
      <c r="DJ6" s="610"/>
      <c r="DK6" s="610"/>
      <c r="DL6" s="610"/>
      <c r="DM6" s="610"/>
      <c r="DN6" s="610"/>
      <c r="DO6" s="610"/>
      <c r="DP6" s="611"/>
      <c r="DQ6" s="597">
        <v>94466</v>
      </c>
      <c r="DR6" s="610"/>
      <c r="DS6" s="610"/>
      <c r="DT6" s="610"/>
      <c r="DU6" s="610"/>
      <c r="DV6" s="610"/>
      <c r="DW6" s="610"/>
      <c r="DX6" s="610"/>
      <c r="DY6" s="610"/>
      <c r="DZ6" s="610"/>
      <c r="EA6" s="610"/>
      <c r="EB6" s="610"/>
      <c r="EC6" s="646"/>
    </row>
    <row r="7" spans="2:143" ht="11.25" customHeight="1" x14ac:dyDescent="0.15">
      <c r="B7" s="606" t="s">
        <v>232</v>
      </c>
      <c r="C7" s="607"/>
      <c r="D7" s="607"/>
      <c r="E7" s="607"/>
      <c r="F7" s="607"/>
      <c r="G7" s="607"/>
      <c r="H7" s="607"/>
      <c r="I7" s="607"/>
      <c r="J7" s="607"/>
      <c r="K7" s="607"/>
      <c r="L7" s="607"/>
      <c r="M7" s="607"/>
      <c r="N7" s="607"/>
      <c r="O7" s="607"/>
      <c r="P7" s="607"/>
      <c r="Q7" s="608"/>
      <c r="R7" s="609">
        <v>1318</v>
      </c>
      <c r="S7" s="610"/>
      <c r="T7" s="610"/>
      <c r="U7" s="610"/>
      <c r="V7" s="610"/>
      <c r="W7" s="610"/>
      <c r="X7" s="610"/>
      <c r="Y7" s="611"/>
      <c r="Z7" s="665">
        <v>0</v>
      </c>
      <c r="AA7" s="665"/>
      <c r="AB7" s="665"/>
      <c r="AC7" s="665"/>
      <c r="AD7" s="666">
        <v>1318</v>
      </c>
      <c r="AE7" s="666"/>
      <c r="AF7" s="666"/>
      <c r="AG7" s="666"/>
      <c r="AH7" s="666"/>
      <c r="AI7" s="666"/>
      <c r="AJ7" s="666"/>
      <c r="AK7" s="666"/>
      <c r="AL7" s="612">
        <v>0</v>
      </c>
      <c r="AM7" s="613"/>
      <c r="AN7" s="613"/>
      <c r="AO7" s="667"/>
      <c r="AP7" s="606" t="s">
        <v>233</v>
      </c>
      <c r="AQ7" s="607"/>
      <c r="AR7" s="607"/>
      <c r="AS7" s="607"/>
      <c r="AT7" s="607"/>
      <c r="AU7" s="607"/>
      <c r="AV7" s="607"/>
      <c r="AW7" s="607"/>
      <c r="AX7" s="607"/>
      <c r="AY7" s="607"/>
      <c r="AZ7" s="607"/>
      <c r="BA7" s="607"/>
      <c r="BB7" s="607"/>
      <c r="BC7" s="607"/>
      <c r="BD7" s="607"/>
      <c r="BE7" s="607"/>
      <c r="BF7" s="608"/>
      <c r="BG7" s="609">
        <v>496579</v>
      </c>
      <c r="BH7" s="610"/>
      <c r="BI7" s="610"/>
      <c r="BJ7" s="610"/>
      <c r="BK7" s="610"/>
      <c r="BL7" s="610"/>
      <c r="BM7" s="610"/>
      <c r="BN7" s="611"/>
      <c r="BO7" s="665">
        <v>36.6</v>
      </c>
      <c r="BP7" s="665"/>
      <c r="BQ7" s="665"/>
      <c r="BR7" s="665"/>
      <c r="BS7" s="666" t="s">
        <v>121</v>
      </c>
      <c r="BT7" s="666"/>
      <c r="BU7" s="666"/>
      <c r="BV7" s="666"/>
      <c r="BW7" s="666"/>
      <c r="BX7" s="666"/>
      <c r="BY7" s="666"/>
      <c r="BZ7" s="666"/>
      <c r="CA7" s="666"/>
      <c r="CB7" s="707"/>
      <c r="CD7" s="647" t="s">
        <v>234</v>
      </c>
      <c r="CE7" s="644"/>
      <c r="CF7" s="644"/>
      <c r="CG7" s="644"/>
      <c r="CH7" s="644"/>
      <c r="CI7" s="644"/>
      <c r="CJ7" s="644"/>
      <c r="CK7" s="644"/>
      <c r="CL7" s="644"/>
      <c r="CM7" s="644"/>
      <c r="CN7" s="644"/>
      <c r="CO7" s="644"/>
      <c r="CP7" s="644"/>
      <c r="CQ7" s="645"/>
      <c r="CR7" s="609">
        <v>702474</v>
      </c>
      <c r="CS7" s="610"/>
      <c r="CT7" s="610"/>
      <c r="CU7" s="610"/>
      <c r="CV7" s="610"/>
      <c r="CW7" s="610"/>
      <c r="CX7" s="610"/>
      <c r="CY7" s="611"/>
      <c r="CZ7" s="665">
        <v>13.7</v>
      </c>
      <c r="DA7" s="665"/>
      <c r="DB7" s="665"/>
      <c r="DC7" s="665"/>
      <c r="DD7" s="597">
        <v>3429</v>
      </c>
      <c r="DE7" s="610"/>
      <c r="DF7" s="610"/>
      <c r="DG7" s="610"/>
      <c r="DH7" s="610"/>
      <c r="DI7" s="610"/>
      <c r="DJ7" s="610"/>
      <c r="DK7" s="610"/>
      <c r="DL7" s="610"/>
      <c r="DM7" s="610"/>
      <c r="DN7" s="610"/>
      <c r="DO7" s="610"/>
      <c r="DP7" s="611"/>
      <c r="DQ7" s="597">
        <v>627714</v>
      </c>
      <c r="DR7" s="610"/>
      <c r="DS7" s="610"/>
      <c r="DT7" s="610"/>
      <c r="DU7" s="610"/>
      <c r="DV7" s="610"/>
      <c r="DW7" s="610"/>
      <c r="DX7" s="610"/>
      <c r="DY7" s="610"/>
      <c r="DZ7" s="610"/>
      <c r="EA7" s="610"/>
      <c r="EB7" s="610"/>
      <c r="EC7" s="646"/>
    </row>
    <row r="8" spans="2:143" ht="11.25" customHeight="1" x14ac:dyDescent="0.15">
      <c r="B8" s="606" t="s">
        <v>235</v>
      </c>
      <c r="C8" s="607"/>
      <c r="D8" s="607"/>
      <c r="E8" s="607"/>
      <c r="F8" s="607"/>
      <c r="G8" s="607"/>
      <c r="H8" s="607"/>
      <c r="I8" s="607"/>
      <c r="J8" s="607"/>
      <c r="K8" s="607"/>
      <c r="L8" s="607"/>
      <c r="M8" s="607"/>
      <c r="N8" s="607"/>
      <c r="O8" s="607"/>
      <c r="P8" s="607"/>
      <c r="Q8" s="608"/>
      <c r="R8" s="609">
        <v>3053</v>
      </c>
      <c r="S8" s="610"/>
      <c r="T8" s="610"/>
      <c r="U8" s="610"/>
      <c r="V8" s="610"/>
      <c r="W8" s="610"/>
      <c r="X8" s="610"/>
      <c r="Y8" s="611"/>
      <c r="Z8" s="665">
        <v>0.1</v>
      </c>
      <c r="AA8" s="665"/>
      <c r="AB8" s="665"/>
      <c r="AC8" s="665"/>
      <c r="AD8" s="666">
        <v>3053</v>
      </c>
      <c r="AE8" s="666"/>
      <c r="AF8" s="666"/>
      <c r="AG8" s="666"/>
      <c r="AH8" s="666"/>
      <c r="AI8" s="666"/>
      <c r="AJ8" s="666"/>
      <c r="AK8" s="666"/>
      <c r="AL8" s="612">
        <v>0.1</v>
      </c>
      <c r="AM8" s="613"/>
      <c r="AN8" s="613"/>
      <c r="AO8" s="667"/>
      <c r="AP8" s="606" t="s">
        <v>236</v>
      </c>
      <c r="AQ8" s="607"/>
      <c r="AR8" s="607"/>
      <c r="AS8" s="607"/>
      <c r="AT8" s="607"/>
      <c r="AU8" s="607"/>
      <c r="AV8" s="607"/>
      <c r="AW8" s="607"/>
      <c r="AX8" s="607"/>
      <c r="AY8" s="607"/>
      <c r="AZ8" s="607"/>
      <c r="BA8" s="607"/>
      <c r="BB8" s="607"/>
      <c r="BC8" s="607"/>
      <c r="BD8" s="607"/>
      <c r="BE8" s="607"/>
      <c r="BF8" s="608"/>
      <c r="BG8" s="609">
        <v>18095</v>
      </c>
      <c r="BH8" s="610"/>
      <c r="BI8" s="610"/>
      <c r="BJ8" s="610"/>
      <c r="BK8" s="610"/>
      <c r="BL8" s="610"/>
      <c r="BM8" s="610"/>
      <c r="BN8" s="611"/>
      <c r="BO8" s="665">
        <v>1.3</v>
      </c>
      <c r="BP8" s="665"/>
      <c r="BQ8" s="665"/>
      <c r="BR8" s="665"/>
      <c r="BS8" s="597" t="s">
        <v>237</v>
      </c>
      <c r="BT8" s="610"/>
      <c r="BU8" s="610"/>
      <c r="BV8" s="610"/>
      <c r="BW8" s="610"/>
      <c r="BX8" s="610"/>
      <c r="BY8" s="610"/>
      <c r="BZ8" s="610"/>
      <c r="CA8" s="610"/>
      <c r="CB8" s="646"/>
      <c r="CD8" s="647" t="s">
        <v>238</v>
      </c>
      <c r="CE8" s="644"/>
      <c r="CF8" s="644"/>
      <c r="CG8" s="644"/>
      <c r="CH8" s="644"/>
      <c r="CI8" s="644"/>
      <c r="CJ8" s="644"/>
      <c r="CK8" s="644"/>
      <c r="CL8" s="644"/>
      <c r="CM8" s="644"/>
      <c r="CN8" s="644"/>
      <c r="CO8" s="644"/>
      <c r="CP8" s="644"/>
      <c r="CQ8" s="645"/>
      <c r="CR8" s="609">
        <v>1267349</v>
      </c>
      <c r="CS8" s="610"/>
      <c r="CT8" s="610"/>
      <c r="CU8" s="610"/>
      <c r="CV8" s="610"/>
      <c r="CW8" s="610"/>
      <c r="CX8" s="610"/>
      <c r="CY8" s="611"/>
      <c r="CZ8" s="665">
        <v>24.8</v>
      </c>
      <c r="DA8" s="665"/>
      <c r="DB8" s="665"/>
      <c r="DC8" s="665"/>
      <c r="DD8" s="597">
        <v>1996</v>
      </c>
      <c r="DE8" s="610"/>
      <c r="DF8" s="610"/>
      <c r="DG8" s="610"/>
      <c r="DH8" s="610"/>
      <c r="DI8" s="610"/>
      <c r="DJ8" s="610"/>
      <c r="DK8" s="610"/>
      <c r="DL8" s="610"/>
      <c r="DM8" s="610"/>
      <c r="DN8" s="610"/>
      <c r="DO8" s="610"/>
      <c r="DP8" s="611"/>
      <c r="DQ8" s="597">
        <v>760409</v>
      </c>
      <c r="DR8" s="610"/>
      <c r="DS8" s="610"/>
      <c r="DT8" s="610"/>
      <c r="DU8" s="610"/>
      <c r="DV8" s="610"/>
      <c r="DW8" s="610"/>
      <c r="DX8" s="610"/>
      <c r="DY8" s="610"/>
      <c r="DZ8" s="610"/>
      <c r="EA8" s="610"/>
      <c r="EB8" s="610"/>
      <c r="EC8" s="646"/>
    </row>
    <row r="9" spans="2:143" ht="11.25" customHeight="1" x14ac:dyDescent="0.15">
      <c r="B9" s="606" t="s">
        <v>239</v>
      </c>
      <c r="C9" s="607"/>
      <c r="D9" s="607"/>
      <c r="E9" s="607"/>
      <c r="F9" s="607"/>
      <c r="G9" s="607"/>
      <c r="H9" s="607"/>
      <c r="I9" s="607"/>
      <c r="J9" s="607"/>
      <c r="K9" s="607"/>
      <c r="L9" s="607"/>
      <c r="M9" s="607"/>
      <c r="N9" s="607"/>
      <c r="O9" s="607"/>
      <c r="P9" s="607"/>
      <c r="Q9" s="608"/>
      <c r="R9" s="609">
        <v>3090</v>
      </c>
      <c r="S9" s="610"/>
      <c r="T9" s="610"/>
      <c r="U9" s="610"/>
      <c r="V9" s="610"/>
      <c r="W9" s="610"/>
      <c r="X9" s="610"/>
      <c r="Y9" s="611"/>
      <c r="Z9" s="665">
        <v>0.1</v>
      </c>
      <c r="AA9" s="665"/>
      <c r="AB9" s="665"/>
      <c r="AC9" s="665"/>
      <c r="AD9" s="666">
        <v>3090</v>
      </c>
      <c r="AE9" s="666"/>
      <c r="AF9" s="666"/>
      <c r="AG9" s="666"/>
      <c r="AH9" s="666"/>
      <c r="AI9" s="666"/>
      <c r="AJ9" s="666"/>
      <c r="AK9" s="666"/>
      <c r="AL9" s="612">
        <v>0.1</v>
      </c>
      <c r="AM9" s="613"/>
      <c r="AN9" s="613"/>
      <c r="AO9" s="667"/>
      <c r="AP9" s="606" t="s">
        <v>240</v>
      </c>
      <c r="AQ9" s="607"/>
      <c r="AR9" s="607"/>
      <c r="AS9" s="607"/>
      <c r="AT9" s="607"/>
      <c r="AU9" s="607"/>
      <c r="AV9" s="607"/>
      <c r="AW9" s="607"/>
      <c r="AX9" s="607"/>
      <c r="AY9" s="607"/>
      <c r="AZ9" s="607"/>
      <c r="BA9" s="607"/>
      <c r="BB9" s="607"/>
      <c r="BC9" s="607"/>
      <c r="BD9" s="607"/>
      <c r="BE9" s="607"/>
      <c r="BF9" s="608"/>
      <c r="BG9" s="609">
        <v>369441</v>
      </c>
      <c r="BH9" s="610"/>
      <c r="BI9" s="610"/>
      <c r="BJ9" s="610"/>
      <c r="BK9" s="610"/>
      <c r="BL9" s="610"/>
      <c r="BM9" s="610"/>
      <c r="BN9" s="611"/>
      <c r="BO9" s="665">
        <v>27.3</v>
      </c>
      <c r="BP9" s="665"/>
      <c r="BQ9" s="665"/>
      <c r="BR9" s="665"/>
      <c r="BS9" s="597" t="s">
        <v>121</v>
      </c>
      <c r="BT9" s="610"/>
      <c r="BU9" s="610"/>
      <c r="BV9" s="610"/>
      <c r="BW9" s="610"/>
      <c r="BX9" s="610"/>
      <c r="BY9" s="610"/>
      <c r="BZ9" s="610"/>
      <c r="CA9" s="610"/>
      <c r="CB9" s="646"/>
      <c r="CD9" s="647" t="s">
        <v>241</v>
      </c>
      <c r="CE9" s="644"/>
      <c r="CF9" s="644"/>
      <c r="CG9" s="644"/>
      <c r="CH9" s="644"/>
      <c r="CI9" s="644"/>
      <c r="CJ9" s="644"/>
      <c r="CK9" s="644"/>
      <c r="CL9" s="644"/>
      <c r="CM9" s="644"/>
      <c r="CN9" s="644"/>
      <c r="CO9" s="644"/>
      <c r="CP9" s="644"/>
      <c r="CQ9" s="645"/>
      <c r="CR9" s="609">
        <v>537900</v>
      </c>
      <c r="CS9" s="610"/>
      <c r="CT9" s="610"/>
      <c r="CU9" s="610"/>
      <c r="CV9" s="610"/>
      <c r="CW9" s="610"/>
      <c r="CX9" s="610"/>
      <c r="CY9" s="611"/>
      <c r="CZ9" s="665">
        <v>10.5</v>
      </c>
      <c r="DA9" s="665"/>
      <c r="DB9" s="665"/>
      <c r="DC9" s="665"/>
      <c r="DD9" s="597">
        <v>3450</v>
      </c>
      <c r="DE9" s="610"/>
      <c r="DF9" s="610"/>
      <c r="DG9" s="610"/>
      <c r="DH9" s="610"/>
      <c r="DI9" s="610"/>
      <c r="DJ9" s="610"/>
      <c r="DK9" s="610"/>
      <c r="DL9" s="610"/>
      <c r="DM9" s="610"/>
      <c r="DN9" s="610"/>
      <c r="DO9" s="610"/>
      <c r="DP9" s="611"/>
      <c r="DQ9" s="597">
        <v>505821</v>
      </c>
      <c r="DR9" s="610"/>
      <c r="DS9" s="610"/>
      <c r="DT9" s="610"/>
      <c r="DU9" s="610"/>
      <c r="DV9" s="610"/>
      <c r="DW9" s="610"/>
      <c r="DX9" s="610"/>
      <c r="DY9" s="610"/>
      <c r="DZ9" s="610"/>
      <c r="EA9" s="610"/>
      <c r="EB9" s="610"/>
      <c r="EC9" s="646"/>
    </row>
    <row r="10" spans="2:143" ht="11.25" customHeight="1" x14ac:dyDescent="0.15">
      <c r="B10" s="606" t="s">
        <v>242</v>
      </c>
      <c r="C10" s="607"/>
      <c r="D10" s="607"/>
      <c r="E10" s="607"/>
      <c r="F10" s="607"/>
      <c r="G10" s="607"/>
      <c r="H10" s="607"/>
      <c r="I10" s="607"/>
      <c r="J10" s="607"/>
      <c r="K10" s="607"/>
      <c r="L10" s="607"/>
      <c r="M10" s="607"/>
      <c r="N10" s="607"/>
      <c r="O10" s="607"/>
      <c r="P10" s="607"/>
      <c r="Q10" s="608"/>
      <c r="R10" s="609" t="s">
        <v>121</v>
      </c>
      <c r="S10" s="610"/>
      <c r="T10" s="610"/>
      <c r="U10" s="610"/>
      <c r="V10" s="610"/>
      <c r="W10" s="610"/>
      <c r="X10" s="610"/>
      <c r="Y10" s="611"/>
      <c r="Z10" s="665" t="s">
        <v>237</v>
      </c>
      <c r="AA10" s="665"/>
      <c r="AB10" s="665"/>
      <c r="AC10" s="665"/>
      <c r="AD10" s="666" t="s">
        <v>121</v>
      </c>
      <c r="AE10" s="666"/>
      <c r="AF10" s="666"/>
      <c r="AG10" s="666"/>
      <c r="AH10" s="666"/>
      <c r="AI10" s="666"/>
      <c r="AJ10" s="666"/>
      <c r="AK10" s="666"/>
      <c r="AL10" s="612" t="s">
        <v>121</v>
      </c>
      <c r="AM10" s="613"/>
      <c r="AN10" s="613"/>
      <c r="AO10" s="667"/>
      <c r="AP10" s="606" t="s">
        <v>243</v>
      </c>
      <c r="AQ10" s="607"/>
      <c r="AR10" s="607"/>
      <c r="AS10" s="607"/>
      <c r="AT10" s="607"/>
      <c r="AU10" s="607"/>
      <c r="AV10" s="607"/>
      <c r="AW10" s="607"/>
      <c r="AX10" s="607"/>
      <c r="AY10" s="607"/>
      <c r="AZ10" s="607"/>
      <c r="BA10" s="607"/>
      <c r="BB10" s="607"/>
      <c r="BC10" s="607"/>
      <c r="BD10" s="607"/>
      <c r="BE10" s="607"/>
      <c r="BF10" s="608"/>
      <c r="BG10" s="609">
        <v>31121</v>
      </c>
      <c r="BH10" s="610"/>
      <c r="BI10" s="610"/>
      <c r="BJ10" s="610"/>
      <c r="BK10" s="610"/>
      <c r="BL10" s="610"/>
      <c r="BM10" s="610"/>
      <c r="BN10" s="611"/>
      <c r="BO10" s="665">
        <v>2.2999999999999998</v>
      </c>
      <c r="BP10" s="665"/>
      <c r="BQ10" s="665"/>
      <c r="BR10" s="665"/>
      <c r="BS10" s="597" t="s">
        <v>237</v>
      </c>
      <c r="BT10" s="610"/>
      <c r="BU10" s="610"/>
      <c r="BV10" s="610"/>
      <c r="BW10" s="610"/>
      <c r="BX10" s="610"/>
      <c r="BY10" s="610"/>
      <c r="BZ10" s="610"/>
      <c r="CA10" s="610"/>
      <c r="CB10" s="646"/>
      <c r="CD10" s="647" t="s">
        <v>244</v>
      </c>
      <c r="CE10" s="644"/>
      <c r="CF10" s="644"/>
      <c r="CG10" s="644"/>
      <c r="CH10" s="644"/>
      <c r="CI10" s="644"/>
      <c r="CJ10" s="644"/>
      <c r="CK10" s="644"/>
      <c r="CL10" s="644"/>
      <c r="CM10" s="644"/>
      <c r="CN10" s="644"/>
      <c r="CO10" s="644"/>
      <c r="CP10" s="644"/>
      <c r="CQ10" s="645"/>
      <c r="CR10" s="609">
        <v>18000</v>
      </c>
      <c r="CS10" s="610"/>
      <c r="CT10" s="610"/>
      <c r="CU10" s="610"/>
      <c r="CV10" s="610"/>
      <c r="CW10" s="610"/>
      <c r="CX10" s="610"/>
      <c r="CY10" s="611"/>
      <c r="CZ10" s="665">
        <v>0.4</v>
      </c>
      <c r="DA10" s="665"/>
      <c r="DB10" s="665"/>
      <c r="DC10" s="665"/>
      <c r="DD10" s="597">
        <v>9360</v>
      </c>
      <c r="DE10" s="610"/>
      <c r="DF10" s="610"/>
      <c r="DG10" s="610"/>
      <c r="DH10" s="610"/>
      <c r="DI10" s="610"/>
      <c r="DJ10" s="610"/>
      <c r="DK10" s="610"/>
      <c r="DL10" s="610"/>
      <c r="DM10" s="610"/>
      <c r="DN10" s="610"/>
      <c r="DO10" s="610"/>
      <c r="DP10" s="611"/>
      <c r="DQ10" s="597">
        <v>5369</v>
      </c>
      <c r="DR10" s="610"/>
      <c r="DS10" s="610"/>
      <c r="DT10" s="610"/>
      <c r="DU10" s="610"/>
      <c r="DV10" s="610"/>
      <c r="DW10" s="610"/>
      <c r="DX10" s="610"/>
      <c r="DY10" s="610"/>
      <c r="DZ10" s="610"/>
      <c r="EA10" s="610"/>
      <c r="EB10" s="610"/>
      <c r="EC10" s="646"/>
    </row>
    <row r="11" spans="2:143" ht="11.25" customHeight="1" x14ac:dyDescent="0.15">
      <c r="B11" s="606" t="s">
        <v>245</v>
      </c>
      <c r="C11" s="607"/>
      <c r="D11" s="607"/>
      <c r="E11" s="607"/>
      <c r="F11" s="607"/>
      <c r="G11" s="607"/>
      <c r="H11" s="607"/>
      <c r="I11" s="607"/>
      <c r="J11" s="607"/>
      <c r="K11" s="607"/>
      <c r="L11" s="607"/>
      <c r="M11" s="607"/>
      <c r="N11" s="607"/>
      <c r="O11" s="607"/>
      <c r="P11" s="607"/>
      <c r="Q11" s="608"/>
      <c r="R11" s="609" t="s">
        <v>121</v>
      </c>
      <c r="S11" s="610"/>
      <c r="T11" s="610"/>
      <c r="U11" s="610"/>
      <c r="V11" s="610"/>
      <c r="W11" s="610"/>
      <c r="X11" s="610"/>
      <c r="Y11" s="611"/>
      <c r="Z11" s="665" t="s">
        <v>121</v>
      </c>
      <c r="AA11" s="665"/>
      <c r="AB11" s="665"/>
      <c r="AC11" s="665"/>
      <c r="AD11" s="666" t="s">
        <v>121</v>
      </c>
      <c r="AE11" s="666"/>
      <c r="AF11" s="666"/>
      <c r="AG11" s="666"/>
      <c r="AH11" s="666"/>
      <c r="AI11" s="666"/>
      <c r="AJ11" s="666"/>
      <c r="AK11" s="666"/>
      <c r="AL11" s="612" t="s">
        <v>237</v>
      </c>
      <c r="AM11" s="613"/>
      <c r="AN11" s="613"/>
      <c r="AO11" s="667"/>
      <c r="AP11" s="606" t="s">
        <v>246</v>
      </c>
      <c r="AQ11" s="607"/>
      <c r="AR11" s="607"/>
      <c r="AS11" s="607"/>
      <c r="AT11" s="607"/>
      <c r="AU11" s="607"/>
      <c r="AV11" s="607"/>
      <c r="AW11" s="607"/>
      <c r="AX11" s="607"/>
      <c r="AY11" s="607"/>
      <c r="AZ11" s="607"/>
      <c r="BA11" s="607"/>
      <c r="BB11" s="607"/>
      <c r="BC11" s="607"/>
      <c r="BD11" s="607"/>
      <c r="BE11" s="607"/>
      <c r="BF11" s="608"/>
      <c r="BG11" s="609">
        <v>77922</v>
      </c>
      <c r="BH11" s="610"/>
      <c r="BI11" s="610"/>
      <c r="BJ11" s="610"/>
      <c r="BK11" s="610"/>
      <c r="BL11" s="610"/>
      <c r="BM11" s="610"/>
      <c r="BN11" s="611"/>
      <c r="BO11" s="665">
        <v>5.7</v>
      </c>
      <c r="BP11" s="665"/>
      <c r="BQ11" s="665"/>
      <c r="BR11" s="665"/>
      <c r="BS11" s="597" t="s">
        <v>121</v>
      </c>
      <c r="BT11" s="610"/>
      <c r="BU11" s="610"/>
      <c r="BV11" s="610"/>
      <c r="BW11" s="610"/>
      <c r="BX11" s="610"/>
      <c r="BY11" s="610"/>
      <c r="BZ11" s="610"/>
      <c r="CA11" s="610"/>
      <c r="CB11" s="646"/>
      <c r="CD11" s="647" t="s">
        <v>247</v>
      </c>
      <c r="CE11" s="644"/>
      <c r="CF11" s="644"/>
      <c r="CG11" s="644"/>
      <c r="CH11" s="644"/>
      <c r="CI11" s="644"/>
      <c r="CJ11" s="644"/>
      <c r="CK11" s="644"/>
      <c r="CL11" s="644"/>
      <c r="CM11" s="644"/>
      <c r="CN11" s="644"/>
      <c r="CO11" s="644"/>
      <c r="CP11" s="644"/>
      <c r="CQ11" s="645"/>
      <c r="CR11" s="609">
        <v>235107</v>
      </c>
      <c r="CS11" s="610"/>
      <c r="CT11" s="610"/>
      <c r="CU11" s="610"/>
      <c r="CV11" s="610"/>
      <c r="CW11" s="610"/>
      <c r="CX11" s="610"/>
      <c r="CY11" s="611"/>
      <c r="CZ11" s="665">
        <v>4.5999999999999996</v>
      </c>
      <c r="DA11" s="665"/>
      <c r="DB11" s="665"/>
      <c r="DC11" s="665"/>
      <c r="DD11" s="597">
        <v>14871</v>
      </c>
      <c r="DE11" s="610"/>
      <c r="DF11" s="610"/>
      <c r="DG11" s="610"/>
      <c r="DH11" s="610"/>
      <c r="DI11" s="610"/>
      <c r="DJ11" s="610"/>
      <c r="DK11" s="610"/>
      <c r="DL11" s="610"/>
      <c r="DM11" s="610"/>
      <c r="DN11" s="610"/>
      <c r="DO11" s="610"/>
      <c r="DP11" s="611"/>
      <c r="DQ11" s="597">
        <v>186513</v>
      </c>
      <c r="DR11" s="610"/>
      <c r="DS11" s="610"/>
      <c r="DT11" s="610"/>
      <c r="DU11" s="610"/>
      <c r="DV11" s="610"/>
      <c r="DW11" s="610"/>
      <c r="DX11" s="610"/>
      <c r="DY11" s="610"/>
      <c r="DZ11" s="610"/>
      <c r="EA11" s="610"/>
      <c r="EB11" s="610"/>
      <c r="EC11" s="646"/>
    </row>
    <row r="12" spans="2:143" ht="11.25" customHeight="1" x14ac:dyDescent="0.15">
      <c r="B12" s="606" t="s">
        <v>248</v>
      </c>
      <c r="C12" s="607"/>
      <c r="D12" s="607"/>
      <c r="E12" s="607"/>
      <c r="F12" s="607"/>
      <c r="G12" s="607"/>
      <c r="H12" s="607"/>
      <c r="I12" s="607"/>
      <c r="J12" s="607"/>
      <c r="K12" s="607"/>
      <c r="L12" s="607"/>
      <c r="M12" s="607"/>
      <c r="N12" s="607"/>
      <c r="O12" s="607"/>
      <c r="P12" s="607"/>
      <c r="Q12" s="608"/>
      <c r="R12" s="609">
        <v>211835</v>
      </c>
      <c r="S12" s="610"/>
      <c r="T12" s="610"/>
      <c r="U12" s="610"/>
      <c r="V12" s="610"/>
      <c r="W12" s="610"/>
      <c r="X12" s="610"/>
      <c r="Y12" s="611"/>
      <c r="Z12" s="665">
        <v>4</v>
      </c>
      <c r="AA12" s="665"/>
      <c r="AB12" s="665"/>
      <c r="AC12" s="665"/>
      <c r="AD12" s="666">
        <v>211835</v>
      </c>
      <c r="AE12" s="666"/>
      <c r="AF12" s="666"/>
      <c r="AG12" s="666"/>
      <c r="AH12" s="666"/>
      <c r="AI12" s="666"/>
      <c r="AJ12" s="666"/>
      <c r="AK12" s="666"/>
      <c r="AL12" s="612">
        <v>6.2</v>
      </c>
      <c r="AM12" s="613"/>
      <c r="AN12" s="613"/>
      <c r="AO12" s="667"/>
      <c r="AP12" s="606" t="s">
        <v>249</v>
      </c>
      <c r="AQ12" s="607"/>
      <c r="AR12" s="607"/>
      <c r="AS12" s="607"/>
      <c r="AT12" s="607"/>
      <c r="AU12" s="607"/>
      <c r="AV12" s="607"/>
      <c r="AW12" s="607"/>
      <c r="AX12" s="607"/>
      <c r="AY12" s="607"/>
      <c r="AZ12" s="607"/>
      <c r="BA12" s="607"/>
      <c r="BB12" s="607"/>
      <c r="BC12" s="607"/>
      <c r="BD12" s="607"/>
      <c r="BE12" s="607"/>
      <c r="BF12" s="608"/>
      <c r="BG12" s="609">
        <v>717689</v>
      </c>
      <c r="BH12" s="610"/>
      <c r="BI12" s="610"/>
      <c r="BJ12" s="610"/>
      <c r="BK12" s="610"/>
      <c r="BL12" s="610"/>
      <c r="BM12" s="610"/>
      <c r="BN12" s="611"/>
      <c r="BO12" s="665">
        <v>53</v>
      </c>
      <c r="BP12" s="665"/>
      <c r="BQ12" s="665"/>
      <c r="BR12" s="665"/>
      <c r="BS12" s="597" t="s">
        <v>121</v>
      </c>
      <c r="BT12" s="610"/>
      <c r="BU12" s="610"/>
      <c r="BV12" s="610"/>
      <c r="BW12" s="610"/>
      <c r="BX12" s="610"/>
      <c r="BY12" s="610"/>
      <c r="BZ12" s="610"/>
      <c r="CA12" s="610"/>
      <c r="CB12" s="646"/>
      <c r="CD12" s="647" t="s">
        <v>250</v>
      </c>
      <c r="CE12" s="644"/>
      <c r="CF12" s="644"/>
      <c r="CG12" s="644"/>
      <c r="CH12" s="644"/>
      <c r="CI12" s="644"/>
      <c r="CJ12" s="644"/>
      <c r="CK12" s="644"/>
      <c r="CL12" s="644"/>
      <c r="CM12" s="644"/>
      <c r="CN12" s="644"/>
      <c r="CO12" s="644"/>
      <c r="CP12" s="644"/>
      <c r="CQ12" s="645"/>
      <c r="CR12" s="609">
        <v>221225</v>
      </c>
      <c r="CS12" s="610"/>
      <c r="CT12" s="610"/>
      <c r="CU12" s="610"/>
      <c r="CV12" s="610"/>
      <c r="CW12" s="610"/>
      <c r="CX12" s="610"/>
      <c r="CY12" s="611"/>
      <c r="CZ12" s="665">
        <v>4.3</v>
      </c>
      <c r="DA12" s="665"/>
      <c r="DB12" s="665"/>
      <c r="DC12" s="665"/>
      <c r="DD12" s="597">
        <v>86908</v>
      </c>
      <c r="DE12" s="610"/>
      <c r="DF12" s="610"/>
      <c r="DG12" s="610"/>
      <c r="DH12" s="610"/>
      <c r="DI12" s="610"/>
      <c r="DJ12" s="610"/>
      <c r="DK12" s="610"/>
      <c r="DL12" s="610"/>
      <c r="DM12" s="610"/>
      <c r="DN12" s="610"/>
      <c r="DO12" s="610"/>
      <c r="DP12" s="611"/>
      <c r="DQ12" s="597">
        <v>109844</v>
      </c>
      <c r="DR12" s="610"/>
      <c r="DS12" s="610"/>
      <c r="DT12" s="610"/>
      <c r="DU12" s="610"/>
      <c r="DV12" s="610"/>
      <c r="DW12" s="610"/>
      <c r="DX12" s="610"/>
      <c r="DY12" s="610"/>
      <c r="DZ12" s="610"/>
      <c r="EA12" s="610"/>
      <c r="EB12" s="610"/>
      <c r="EC12" s="646"/>
    </row>
    <row r="13" spans="2:143" ht="11.25" customHeight="1" x14ac:dyDescent="0.15">
      <c r="B13" s="606" t="s">
        <v>251</v>
      </c>
      <c r="C13" s="607"/>
      <c r="D13" s="607"/>
      <c r="E13" s="607"/>
      <c r="F13" s="607"/>
      <c r="G13" s="607"/>
      <c r="H13" s="607"/>
      <c r="I13" s="607"/>
      <c r="J13" s="607"/>
      <c r="K13" s="607"/>
      <c r="L13" s="607"/>
      <c r="M13" s="607"/>
      <c r="N13" s="607"/>
      <c r="O13" s="607"/>
      <c r="P13" s="607"/>
      <c r="Q13" s="608"/>
      <c r="R13" s="609">
        <v>11818</v>
      </c>
      <c r="S13" s="610"/>
      <c r="T13" s="610"/>
      <c r="U13" s="610"/>
      <c r="V13" s="610"/>
      <c r="W13" s="610"/>
      <c r="X13" s="610"/>
      <c r="Y13" s="611"/>
      <c r="Z13" s="665">
        <v>0.2</v>
      </c>
      <c r="AA13" s="665"/>
      <c r="AB13" s="665"/>
      <c r="AC13" s="665"/>
      <c r="AD13" s="666">
        <v>11818</v>
      </c>
      <c r="AE13" s="666"/>
      <c r="AF13" s="666"/>
      <c r="AG13" s="666"/>
      <c r="AH13" s="666"/>
      <c r="AI13" s="666"/>
      <c r="AJ13" s="666"/>
      <c r="AK13" s="666"/>
      <c r="AL13" s="612">
        <v>0.3</v>
      </c>
      <c r="AM13" s="613"/>
      <c r="AN13" s="613"/>
      <c r="AO13" s="667"/>
      <c r="AP13" s="606" t="s">
        <v>252</v>
      </c>
      <c r="AQ13" s="607"/>
      <c r="AR13" s="607"/>
      <c r="AS13" s="607"/>
      <c r="AT13" s="607"/>
      <c r="AU13" s="607"/>
      <c r="AV13" s="607"/>
      <c r="AW13" s="607"/>
      <c r="AX13" s="607"/>
      <c r="AY13" s="607"/>
      <c r="AZ13" s="607"/>
      <c r="BA13" s="607"/>
      <c r="BB13" s="607"/>
      <c r="BC13" s="607"/>
      <c r="BD13" s="607"/>
      <c r="BE13" s="607"/>
      <c r="BF13" s="608"/>
      <c r="BG13" s="609">
        <v>716732</v>
      </c>
      <c r="BH13" s="610"/>
      <c r="BI13" s="610"/>
      <c r="BJ13" s="610"/>
      <c r="BK13" s="610"/>
      <c r="BL13" s="610"/>
      <c r="BM13" s="610"/>
      <c r="BN13" s="611"/>
      <c r="BO13" s="665">
        <v>52.9</v>
      </c>
      <c r="BP13" s="665"/>
      <c r="BQ13" s="665"/>
      <c r="BR13" s="665"/>
      <c r="BS13" s="597" t="s">
        <v>121</v>
      </c>
      <c r="BT13" s="610"/>
      <c r="BU13" s="610"/>
      <c r="BV13" s="610"/>
      <c r="BW13" s="610"/>
      <c r="BX13" s="610"/>
      <c r="BY13" s="610"/>
      <c r="BZ13" s="610"/>
      <c r="CA13" s="610"/>
      <c r="CB13" s="646"/>
      <c r="CD13" s="647" t="s">
        <v>253</v>
      </c>
      <c r="CE13" s="644"/>
      <c r="CF13" s="644"/>
      <c r="CG13" s="644"/>
      <c r="CH13" s="644"/>
      <c r="CI13" s="644"/>
      <c r="CJ13" s="644"/>
      <c r="CK13" s="644"/>
      <c r="CL13" s="644"/>
      <c r="CM13" s="644"/>
      <c r="CN13" s="644"/>
      <c r="CO13" s="644"/>
      <c r="CP13" s="644"/>
      <c r="CQ13" s="645"/>
      <c r="CR13" s="609">
        <v>518269</v>
      </c>
      <c r="CS13" s="610"/>
      <c r="CT13" s="610"/>
      <c r="CU13" s="610"/>
      <c r="CV13" s="610"/>
      <c r="CW13" s="610"/>
      <c r="CX13" s="610"/>
      <c r="CY13" s="611"/>
      <c r="CZ13" s="665">
        <v>10.1</v>
      </c>
      <c r="DA13" s="665"/>
      <c r="DB13" s="665"/>
      <c r="DC13" s="665"/>
      <c r="DD13" s="597">
        <v>277276</v>
      </c>
      <c r="DE13" s="610"/>
      <c r="DF13" s="610"/>
      <c r="DG13" s="610"/>
      <c r="DH13" s="610"/>
      <c r="DI13" s="610"/>
      <c r="DJ13" s="610"/>
      <c r="DK13" s="610"/>
      <c r="DL13" s="610"/>
      <c r="DM13" s="610"/>
      <c r="DN13" s="610"/>
      <c r="DO13" s="610"/>
      <c r="DP13" s="611"/>
      <c r="DQ13" s="597">
        <v>284062</v>
      </c>
      <c r="DR13" s="610"/>
      <c r="DS13" s="610"/>
      <c r="DT13" s="610"/>
      <c r="DU13" s="610"/>
      <c r="DV13" s="610"/>
      <c r="DW13" s="610"/>
      <c r="DX13" s="610"/>
      <c r="DY13" s="610"/>
      <c r="DZ13" s="610"/>
      <c r="EA13" s="610"/>
      <c r="EB13" s="610"/>
      <c r="EC13" s="646"/>
    </row>
    <row r="14" spans="2:143" ht="11.25" customHeight="1" x14ac:dyDescent="0.15">
      <c r="B14" s="606" t="s">
        <v>254</v>
      </c>
      <c r="C14" s="607"/>
      <c r="D14" s="607"/>
      <c r="E14" s="607"/>
      <c r="F14" s="607"/>
      <c r="G14" s="607"/>
      <c r="H14" s="607"/>
      <c r="I14" s="607"/>
      <c r="J14" s="607"/>
      <c r="K14" s="607"/>
      <c r="L14" s="607"/>
      <c r="M14" s="607"/>
      <c r="N14" s="607"/>
      <c r="O14" s="607"/>
      <c r="P14" s="607"/>
      <c r="Q14" s="608"/>
      <c r="R14" s="609" t="s">
        <v>121</v>
      </c>
      <c r="S14" s="610"/>
      <c r="T14" s="610"/>
      <c r="U14" s="610"/>
      <c r="V14" s="610"/>
      <c r="W14" s="610"/>
      <c r="X14" s="610"/>
      <c r="Y14" s="611"/>
      <c r="Z14" s="665" t="s">
        <v>121</v>
      </c>
      <c r="AA14" s="665"/>
      <c r="AB14" s="665"/>
      <c r="AC14" s="665"/>
      <c r="AD14" s="666" t="s">
        <v>121</v>
      </c>
      <c r="AE14" s="666"/>
      <c r="AF14" s="666"/>
      <c r="AG14" s="666"/>
      <c r="AH14" s="666"/>
      <c r="AI14" s="666"/>
      <c r="AJ14" s="666"/>
      <c r="AK14" s="666"/>
      <c r="AL14" s="612" t="s">
        <v>121</v>
      </c>
      <c r="AM14" s="613"/>
      <c r="AN14" s="613"/>
      <c r="AO14" s="667"/>
      <c r="AP14" s="606" t="s">
        <v>255</v>
      </c>
      <c r="AQ14" s="607"/>
      <c r="AR14" s="607"/>
      <c r="AS14" s="607"/>
      <c r="AT14" s="607"/>
      <c r="AU14" s="607"/>
      <c r="AV14" s="607"/>
      <c r="AW14" s="607"/>
      <c r="AX14" s="607"/>
      <c r="AY14" s="607"/>
      <c r="AZ14" s="607"/>
      <c r="BA14" s="607"/>
      <c r="BB14" s="607"/>
      <c r="BC14" s="607"/>
      <c r="BD14" s="607"/>
      <c r="BE14" s="607"/>
      <c r="BF14" s="608"/>
      <c r="BG14" s="609">
        <v>39226</v>
      </c>
      <c r="BH14" s="610"/>
      <c r="BI14" s="610"/>
      <c r="BJ14" s="610"/>
      <c r="BK14" s="610"/>
      <c r="BL14" s="610"/>
      <c r="BM14" s="610"/>
      <c r="BN14" s="611"/>
      <c r="BO14" s="665">
        <v>2.9</v>
      </c>
      <c r="BP14" s="665"/>
      <c r="BQ14" s="665"/>
      <c r="BR14" s="665"/>
      <c r="BS14" s="597" t="s">
        <v>121</v>
      </c>
      <c r="BT14" s="610"/>
      <c r="BU14" s="610"/>
      <c r="BV14" s="610"/>
      <c r="BW14" s="610"/>
      <c r="BX14" s="610"/>
      <c r="BY14" s="610"/>
      <c r="BZ14" s="610"/>
      <c r="CA14" s="610"/>
      <c r="CB14" s="646"/>
      <c r="CD14" s="647" t="s">
        <v>256</v>
      </c>
      <c r="CE14" s="644"/>
      <c r="CF14" s="644"/>
      <c r="CG14" s="644"/>
      <c r="CH14" s="644"/>
      <c r="CI14" s="644"/>
      <c r="CJ14" s="644"/>
      <c r="CK14" s="644"/>
      <c r="CL14" s="644"/>
      <c r="CM14" s="644"/>
      <c r="CN14" s="644"/>
      <c r="CO14" s="644"/>
      <c r="CP14" s="644"/>
      <c r="CQ14" s="645"/>
      <c r="CR14" s="609">
        <v>208686</v>
      </c>
      <c r="CS14" s="610"/>
      <c r="CT14" s="610"/>
      <c r="CU14" s="610"/>
      <c r="CV14" s="610"/>
      <c r="CW14" s="610"/>
      <c r="CX14" s="610"/>
      <c r="CY14" s="611"/>
      <c r="CZ14" s="665">
        <v>4.0999999999999996</v>
      </c>
      <c r="DA14" s="665"/>
      <c r="DB14" s="665"/>
      <c r="DC14" s="665"/>
      <c r="DD14" s="597" t="s">
        <v>121</v>
      </c>
      <c r="DE14" s="610"/>
      <c r="DF14" s="610"/>
      <c r="DG14" s="610"/>
      <c r="DH14" s="610"/>
      <c r="DI14" s="610"/>
      <c r="DJ14" s="610"/>
      <c r="DK14" s="610"/>
      <c r="DL14" s="610"/>
      <c r="DM14" s="610"/>
      <c r="DN14" s="610"/>
      <c r="DO14" s="610"/>
      <c r="DP14" s="611"/>
      <c r="DQ14" s="597">
        <v>208130</v>
      </c>
      <c r="DR14" s="610"/>
      <c r="DS14" s="610"/>
      <c r="DT14" s="610"/>
      <c r="DU14" s="610"/>
      <c r="DV14" s="610"/>
      <c r="DW14" s="610"/>
      <c r="DX14" s="610"/>
      <c r="DY14" s="610"/>
      <c r="DZ14" s="610"/>
      <c r="EA14" s="610"/>
      <c r="EB14" s="610"/>
      <c r="EC14" s="646"/>
    </row>
    <row r="15" spans="2:143" ht="11.25" customHeight="1" x14ac:dyDescent="0.15">
      <c r="B15" s="606" t="s">
        <v>257</v>
      </c>
      <c r="C15" s="607"/>
      <c r="D15" s="607"/>
      <c r="E15" s="607"/>
      <c r="F15" s="607"/>
      <c r="G15" s="607"/>
      <c r="H15" s="607"/>
      <c r="I15" s="607"/>
      <c r="J15" s="607"/>
      <c r="K15" s="607"/>
      <c r="L15" s="607"/>
      <c r="M15" s="607"/>
      <c r="N15" s="607"/>
      <c r="O15" s="607"/>
      <c r="P15" s="607"/>
      <c r="Q15" s="608"/>
      <c r="R15" s="609">
        <v>21354</v>
      </c>
      <c r="S15" s="610"/>
      <c r="T15" s="610"/>
      <c r="U15" s="610"/>
      <c r="V15" s="610"/>
      <c r="W15" s="610"/>
      <c r="X15" s="610"/>
      <c r="Y15" s="611"/>
      <c r="Z15" s="665">
        <v>0.4</v>
      </c>
      <c r="AA15" s="665"/>
      <c r="AB15" s="665"/>
      <c r="AC15" s="665"/>
      <c r="AD15" s="666">
        <v>21354</v>
      </c>
      <c r="AE15" s="666"/>
      <c r="AF15" s="666"/>
      <c r="AG15" s="666"/>
      <c r="AH15" s="666"/>
      <c r="AI15" s="666"/>
      <c r="AJ15" s="666"/>
      <c r="AK15" s="666"/>
      <c r="AL15" s="612">
        <v>0.6</v>
      </c>
      <c r="AM15" s="613"/>
      <c r="AN15" s="613"/>
      <c r="AO15" s="667"/>
      <c r="AP15" s="606" t="s">
        <v>258</v>
      </c>
      <c r="AQ15" s="607"/>
      <c r="AR15" s="607"/>
      <c r="AS15" s="607"/>
      <c r="AT15" s="607"/>
      <c r="AU15" s="607"/>
      <c r="AV15" s="607"/>
      <c r="AW15" s="607"/>
      <c r="AX15" s="607"/>
      <c r="AY15" s="607"/>
      <c r="AZ15" s="607"/>
      <c r="BA15" s="607"/>
      <c r="BB15" s="607"/>
      <c r="BC15" s="607"/>
      <c r="BD15" s="607"/>
      <c r="BE15" s="607"/>
      <c r="BF15" s="608"/>
      <c r="BG15" s="609">
        <v>100015</v>
      </c>
      <c r="BH15" s="610"/>
      <c r="BI15" s="610"/>
      <c r="BJ15" s="610"/>
      <c r="BK15" s="610"/>
      <c r="BL15" s="610"/>
      <c r="BM15" s="610"/>
      <c r="BN15" s="611"/>
      <c r="BO15" s="665">
        <v>7.4</v>
      </c>
      <c r="BP15" s="665"/>
      <c r="BQ15" s="665"/>
      <c r="BR15" s="665"/>
      <c r="BS15" s="597" t="s">
        <v>237</v>
      </c>
      <c r="BT15" s="610"/>
      <c r="BU15" s="610"/>
      <c r="BV15" s="610"/>
      <c r="BW15" s="610"/>
      <c r="BX15" s="610"/>
      <c r="BY15" s="610"/>
      <c r="BZ15" s="610"/>
      <c r="CA15" s="610"/>
      <c r="CB15" s="646"/>
      <c r="CD15" s="647" t="s">
        <v>259</v>
      </c>
      <c r="CE15" s="644"/>
      <c r="CF15" s="644"/>
      <c r="CG15" s="644"/>
      <c r="CH15" s="644"/>
      <c r="CI15" s="644"/>
      <c r="CJ15" s="644"/>
      <c r="CK15" s="644"/>
      <c r="CL15" s="644"/>
      <c r="CM15" s="644"/>
      <c r="CN15" s="644"/>
      <c r="CO15" s="644"/>
      <c r="CP15" s="644"/>
      <c r="CQ15" s="645"/>
      <c r="CR15" s="609">
        <v>583168</v>
      </c>
      <c r="CS15" s="610"/>
      <c r="CT15" s="610"/>
      <c r="CU15" s="610"/>
      <c r="CV15" s="610"/>
      <c r="CW15" s="610"/>
      <c r="CX15" s="610"/>
      <c r="CY15" s="611"/>
      <c r="CZ15" s="665">
        <v>11.4</v>
      </c>
      <c r="DA15" s="665"/>
      <c r="DB15" s="665"/>
      <c r="DC15" s="665"/>
      <c r="DD15" s="597">
        <v>32441</v>
      </c>
      <c r="DE15" s="610"/>
      <c r="DF15" s="610"/>
      <c r="DG15" s="610"/>
      <c r="DH15" s="610"/>
      <c r="DI15" s="610"/>
      <c r="DJ15" s="610"/>
      <c r="DK15" s="610"/>
      <c r="DL15" s="610"/>
      <c r="DM15" s="610"/>
      <c r="DN15" s="610"/>
      <c r="DO15" s="610"/>
      <c r="DP15" s="611"/>
      <c r="DQ15" s="597">
        <v>497598</v>
      </c>
      <c r="DR15" s="610"/>
      <c r="DS15" s="610"/>
      <c r="DT15" s="610"/>
      <c r="DU15" s="610"/>
      <c r="DV15" s="610"/>
      <c r="DW15" s="610"/>
      <c r="DX15" s="610"/>
      <c r="DY15" s="610"/>
      <c r="DZ15" s="610"/>
      <c r="EA15" s="610"/>
      <c r="EB15" s="610"/>
      <c r="EC15" s="646"/>
    </row>
    <row r="16" spans="2:143" ht="11.25" customHeight="1" x14ac:dyDescent="0.15">
      <c r="B16" s="606" t="s">
        <v>260</v>
      </c>
      <c r="C16" s="607"/>
      <c r="D16" s="607"/>
      <c r="E16" s="607"/>
      <c r="F16" s="607"/>
      <c r="G16" s="607"/>
      <c r="H16" s="607"/>
      <c r="I16" s="607"/>
      <c r="J16" s="607"/>
      <c r="K16" s="607"/>
      <c r="L16" s="607"/>
      <c r="M16" s="607"/>
      <c r="N16" s="607"/>
      <c r="O16" s="607"/>
      <c r="P16" s="607"/>
      <c r="Q16" s="608"/>
      <c r="R16" s="609" t="s">
        <v>121</v>
      </c>
      <c r="S16" s="610"/>
      <c r="T16" s="610"/>
      <c r="U16" s="610"/>
      <c r="V16" s="610"/>
      <c r="W16" s="610"/>
      <c r="X16" s="610"/>
      <c r="Y16" s="611"/>
      <c r="Z16" s="665" t="s">
        <v>237</v>
      </c>
      <c r="AA16" s="665"/>
      <c r="AB16" s="665"/>
      <c r="AC16" s="665"/>
      <c r="AD16" s="666" t="s">
        <v>237</v>
      </c>
      <c r="AE16" s="666"/>
      <c r="AF16" s="666"/>
      <c r="AG16" s="666"/>
      <c r="AH16" s="666"/>
      <c r="AI16" s="666"/>
      <c r="AJ16" s="666"/>
      <c r="AK16" s="666"/>
      <c r="AL16" s="612" t="s">
        <v>237</v>
      </c>
      <c r="AM16" s="613"/>
      <c r="AN16" s="613"/>
      <c r="AO16" s="667"/>
      <c r="AP16" s="606" t="s">
        <v>261</v>
      </c>
      <c r="AQ16" s="607"/>
      <c r="AR16" s="607"/>
      <c r="AS16" s="607"/>
      <c r="AT16" s="607"/>
      <c r="AU16" s="607"/>
      <c r="AV16" s="607"/>
      <c r="AW16" s="607"/>
      <c r="AX16" s="607"/>
      <c r="AY16" s="607"/>
      <c r="AZ16" s="607"/>
      <c r="BA16" s="607"/>
      <c r="BB16" s="607"/>
      <c r="BC16" s="607"/>
      <c r="BD16" s="607"/>
      <c r="BE16" s="607"/>
      <c r="BF16" s="608"/>
      <c r="BG16" s="609" t="s">
        <v>130</v>
      </c>
      <c r="BH16" s="610"/>
      <c r="BI16" s="610"/>
      <c r="BJ16" s="610"/>
      <c r="BK16" s="610"/>
      <c r="BL16" s="610"/>
      <c r="BM16" s="610"/>
      <c r="BN16" s="611"/>
      <c r="BO16" s="665" t="s">
        <v>121</v>
      </c>
      <c r="BP16" s="665"/>
      <c r="BQ16" s="665"/>
      <c r="BR16" s="665"/>
      <c r="BS16" s="597" t="s">
        <v>237</v>
      </c>
      <c r="BT16" s="610"/>
      <c r="BU16" s="610"/>
      <c r="BV16" s="610"/>
      <c r="BW16" s="610"/>
      <c r="BX16" s="610"/>
      <c r="BY16" s="610"/>
      <c r="BZ16" s="610"/>
      <c r="CA16" s="610"/>
      <c r="CB16" s="646"/>
      <c r="CD16" s="647" t="s">
        <v>262</v>
      </c>
      <c r="CE16" s="644"/>
      <c r="CF16" s="644"/>
      <c r="CG16" s="644"/>
      <c r="CH16" s="644"/>
      <c r="CI16" s="644"/>
      <c r="CJ16" s="644"/>
      <c r="CK16" s="644"/>
      <c r="CL16" s="644"/>
      <c r="CM16" s="644"/>
      <c r="CN16" s="644"/>
      <c r="CO16" s="644"/>
      <c r="CP16" s="644"/>
      <c r="CQ16" s="645"/>
      <c r="CR16" s="609">
        <v>7054</v>
      </c>
      <c r="CS16" s="610"/>
      <c r="CT16" s="610"/>
      <c r="CU16" s="610"/>
      <c r="CV16" s="610"/>
      <c r="CW16" s="610"/>
      <c r="CX16" s="610"/>
      <c r="CY16" s="611"/>
      <c r="CZ16" s="665">
        <v>0.1</v>
      </c>
      <c r="DA16" s="665"/>
      <c r="DB16" s="665"/>
      <c r="DC16" s="665"/>
      <c r="DD16" s="597" t="s">
        <v>121</v>
      </c>
      <c r="DE16" s="610"/>
      <c r="DF16" s="610"/>
      <c r="DG16" s="610"/>
      <c r="DH16" s="610"/>
      <c r="DI16" s="610"/>
      <c r="DJ16" s="610"/>
      <c r="DK16" s="610"/>
      <c r="DL16" s="610"/>
      <c r="DM16" s="610"/>
      <c r="DN16" s="610"/>
      <c r="DO16" s="610"/>
      <c r="DP16" s="611"/>
      <c r="DQ16" s="597">
        <v>7054</v>
      </c>
      <c r="DR16" s="610"/>
      <c r="DS16" s="610"/>
      <c r="DT16" s="610"/>
      <c r="DU16" s="610"/>
      <c r="DV16" s="610"/>
      <c r="DW16" s="610"/>
      <c r="DX16" s="610"/>
      <c r="DY16" s="610"/>
      <c r="DZ16" s="610"/>
      <c r="EA16" s="610"/>
      <c r="EB16" s="610"/>
      <c r="EC16" s="646"/>
    </row>
    <row r="17" spans="2:133" ht="11.25" customHeight="1" x14ac:dyDescent="0.15">
      <c r="B17" s="606" t="s">
        <v>263</v>
      </c>
      <c r="C17" s="607"/>
      <c r="D17" s="607"/>
      <c r="E17" s="607"/>
      <c r="F17" s="607"/>
      <c r="G17" s="607"/>
      <c r="H17" s="607"/>
      <c r="I17" s="607"/>
      <c r="J17" s="607"/>
      <c r="K17" s="607"/>
      <c r="L17" s="607"/>
      <c r="M17" s="607"/>
      <c r="N17" s="607"/>
      <c r="O17" s="607"/>
      <c r="P17" s="607"/>
      <c r="Q17" s="608"/>
      <c r="R17" s="609">
        <v>5908</v>
      </c>
      <c r="S17" s="610"/>
      <c r="T17" s="610"/>
      <c r="U17" s="610"/>
      <c r="V17" s="610"/>
      <c r="W17" s="610"/>
      <c r="X17" s="610"/>
      <c r="Y17" s="611"/>
      <c r="Z17" s="665">
        <v>0.1</v>
      </c>
      <c r="AA17" s="665"/>
      <c r="AB17" s="665"/>
      <c r="AC17" s="665"/>
      <c r="AD17" s="666">
        <v>5908</v>
      </c>
      <c r="AE17" s="666"/>
      <c r="AF17" s="666"/>
      <c r="AG17" s="666"/>
      <c r="AH17" s="666"/>
      <c r="AI17" s="666"/>
      <c r="AJ17" s="666"/>
      <c r="AK17" s="666"/>
      <c r="AL17" s="612">
        <v>0.2</v>
      </c>
      <c r="AM17" s="613"/>
      <c r="AN17" s="613"/>
      <c r="AO17" s="667"/>
      <c r="AP17" s="606" t="s">
        <v>264</v>
      </c>
      <c r="AQ17" s="607"/>
      <c r="AR17" s="607"/>
      <c r="AS17" s="607"/>
      <c r="AT17" s="607"/>
      <c r="AU17" s="607"/>
      <c r="AV17" s="607"/>
      <c r="AW17" s="607"/>
      <c r="AX17" s="607"/>
      <c r="AY17" s="607"/>
      <c r="AZ17" s="607"/>
      <c r="BA17" s="607"/>
      <c r="BB17" s="607"/>
      <c r="BC17" s="607"/>
      <c r="BD17" s="607"/>
      <c r="BE17" s="607"/>
      <c r="BF17" s="608"/>
      <c r="BG17" s="609" t="s">
        <v>121</v>
      </c>
      <c r="BH17" s="610"/>
      <c r="BI17" s="610"/>
      <c r="BJ17" s="610"/>
      <c r="BK17" s="610"/>
      <c r="BL17" s="610"/>
      <c r="BM17" s="610"/>
      <c r="BN17" s="611"/>
      <c r="BO17" s="665" t="s">
        <v>237</v>
      </c>
      <c r="BP17" s="665"/>
      <c r="BQ17" s="665"/>
      <c r="BR17" s="665"/>
      <c r="BS17" s="597" t="s">
        <v>121</v>
      </c>
      <c r="BT17" s="610"/>
      <c r="BU17" s="610"/>
      <c r="BV17" s="610"/>
      <c r="BW17" s="610"/>
      <c r="BX17" s="610"/>
      <c r="BY17" s="610"/>
      <c r="BZ17" s="610"/>
      <c r="CA17" s="610"/>
      <c r="CB17" s="646"/>
      <c r="CD17" s="647" t="s">
        <v>265</v>
      </c>
      <c r="CE17" s="644"/>
      <c r="CF17" s="644"/>
      <c r="CG17" s="644"/>
      <c r="CH17" s="644"/>
      <c r="CI17" s="644"/>
      <c r="CJ17" s="644"/>
      <c r="CK17" s="644"/>
      <c r="CL17" s="644"/>
      <c r="CM17" s="644"/>
      <c r="CN17" s="644"/>
      <c r="CO17" s="644"/>
      <c r="CP17" s="644"/>
      <c r="CQ17" s="645"/>
      <c r="CR17" s="609">
        <v>723812</v>
      </c>
      <c r="CS17" s="610"/>
      <c r="CT17" s="610"/>
      <c r="CU17" s="610"/>
      <c r="CV17" s="610"/>
      <c r="CW17" s="610"/>
      <c r="CX17" s="610"/>
      <c r="CY17" s="611"/>
      <c r="CZ17" s="665">
        <v>14.1</v>
      </c>
      <c r="DA17" s="665"/>
      <c r="DB17" s="665"/>
      <c r="DC17" s="665"/>
      <c r="DD17" s="597" t="s">
        <v>121</v>
      </c>
      <c r="DE17" s="610"/>
      <c r="DF17" s="610"/>
      <c r="DG17" s="610"/>
      <c r="DH17" s="610"/>
      <c r="DI17" s="610"/>
      <c r="DJ17" s="610"/>
      <c r="DK17" s="610"/>
      <c r="DL17" s="610"/>
      <c r="DM17" s="610"/>
      <c r="DN17" s="610"/>
      <c r="DO17" s="610"/>
      <c r="DP17" s="611"/>
      <c r="DQ17" s="597">
        <v>705979</v>
      </c>
      <c r="DR17" s="610"/>
      <c r="DS17" s="610"/>
      <c r="DT17" s="610"/>
      <c r="DU17" s="610"/>
      <c r="DV17" s="610"/>
      <c r="DW17" s="610"/>
      <c r="DX17" s="610"/>
      <c r="DY17" s="610"/>
      <c r="DZ17" s="610"/>
      <c r="EA17" s="610"/>
      <c r="EB17" s="610"/>
      <c r="EC17" s="646"/>
    </row>
    <row r="18" spans="2:133" ht="11.25" customHeight="1" x14ac:dyDescent="0.15">
      <c r="B18" s="606" t="s">
        <v>266</v>
      </c>
      <c r="C18" s="607"/>
      <c r="D18" s="607"/>
      <c r="E18" s="607"/>
      <c r="F18" s="607"/>
      <c r="G18" s="607"/>
      <c r="H18" s="607"/>
      <c r="I18" s="607"/>
      <c r="J18" s="607"/>
      <c r="K18" s="607"/>
      <c r="L18" s="607"/>
      <c r="M18" s="607"/>
      <c r="N18" s="607"/>
      <c r="O18" s="607"/>
      <c r="P18" s="607"/>
      <c r="Q18" s="608"/>
      <c r="R18" s="609">
        <v>1975153</v>
      </c>
      <c r="S18" s="610"/>
      <c r="T18" s="610"/>
      <c r="U18" s="610"/>
      <c r="V18" s="610"/>
      <c r="W18" s="610"/>
      <c r="X18" s="610"/>
      <c r="Y18" s="611"/>
      <c r="Z18" s="665">
        <v>37.5</v>
      </c>
      <c r="AA18" s="665"/>
      <c r="AB18" s="665"/>
      <c r="AC18" s="665"/>
      <c r="AD18" s="666">
        <v>1741970</v>
      </c>
      <c r="AE18" s="666"/>
      <c r="AF18" s="666"/>
      <c r="AG18" s="666"/>
      <c r="AH18" s="666"/>
      <c r="AI18" s="666"/>
      <c r="AJ18" s="666"/>
      <c r="AK18" s="666"/>
      <c r="AL18" s="612">
        <v>50.8</v>
      </c>
      <c r="AM18" s="613"/>
      <c r="AN18" s="613"/>
      <c r="AO18" s="667"/>
      <c r="AP18" s="606" t="s">
        <v>267</v>
      </c>
      <c r="AQ18" s="607"/>
      <c r="AR18" s="607"/>
      <c r="AS18" s="607"/>
      <c r="AT18" s="607"/>
      <c r="AU18" s="607"/>
      <c r="AV18" s="607"/>
      <c r="AW18" s="607"/>
      <c r="AX18" s="607"/>
      <c r="AY18" s="607"/>
      <c r="AZ18" s="607"/>
      <c r="BA18" s="607"/>
      <c r="BB18" s="607"/>
      <c r="BC18" s="607"/>
      <c r="BD18" s="607"/>
      <c r="BE18" s="607"/>
      <c r="BF18" s="608"/>
      <c r="BG18" s="609" t="s">
        <v>121</v>
      </c>
      <c r="BH18" s="610"/>
      <c r="BI18" s="610"/>
      <c r="BJ18" s="610"/>
      <c r="BK18" s="610"/>
      <c r="BL18" s="610"/>
      <c r="BM18" s="610"/>
      <c r="BN18" s="611"/>
      <c r="BO18" s="665" t="s">
        <v>237</v>
      </c>
      <c r="BP18" s="665"/>
      <c r="BQ18" s="665"/>
      <c r="BR18" s="665"/>
      <c r="BS18" s="597" t="s">
        <v>121</v>
      </c>
      <c r="BT18" s="610"/>
      <c r="BU18" s="610"/>
      <c r="BV18" s="610"/>
      <c r="BW18" s="610"/>
      <c r="BX18" s="610"/>
      <c r="BY18" s="610"/>
      <c r="BZ18" s="610"/>
      <c r="CA18" s="610"/>
      <c r="CB18" s="646"/>
      <c r="CD18" s="647" t="s">
        <v>268</v>
      </c>
      <c r="CE18" s="644"/>
      <c r="CF18" s="644"/>
      <c r="CG18" s="644"/>
      <c r="CH18" s="644"/>
      <c r="CI18" s="644"/>
      <c r="CJ18" s="644"/>
      <c r="CK18" s="644"/>
      <c r="CL18" s="644"/>
      <c r="CM18" s="644"/>
      <c r="CN18" s="644"/>
      <c r="CO18" s="644"/>
      <c r="CP18" s="644"/>
      <c r="CQ18" s="645"/>
      <c r="CR18" s="609" t="s">
        <v>237</v>
      </c>
      <c r="CS18" s="610"/>
      <c r="CT18" s="610"/>
      <c r="CU18" s="610"/>
      <c r="CV18" s="610"/>
      <c r="CW18" s="610"/>
      <c r="CX18" s="610"/>
      <c r="CY18" s="611"/>
      <c r="CZ18" s="665" t="s">
        <v>121</v>
      </c>
      <c r="DA18" s="665"/>
      <c r="DB18" s="665"/>
      <c r="DC18" s="665"/>
      <c r="DD18" s="597" t="s">
        <v>121</v>
      </c>
      <c r="DE18" s="610"/>
      <c r="DF18" s="610"/>
      <c r="DG18" s="610"/>
      <c r="DH18" s="610"/>
      <c r="DI18" s="610"/>
      <c r="DJ18" s="610"/>
      <c r="DK18" s="610"/>
      <c r="DL18" s="610"/>
      <c r="DM18" s="610"/>
      <c r="DN18" s="610"/>
      <c r="DO18" s="610"/>
      <c r="DP18" s="611"/>
      <c r="DQ18" s="597" t="s">
        <v>121</v>
      </c>
      <c r="DR18" s="610"/>
      <c r="DS18" s="610"/>
      <c r="DT18" s="610"/>
      <c r="DU18" s="610"/>
      <c r="DV18" s="610"/>
      <c r="DW18" s="610"/>
      <c r="DX18" s="610"/>
      <c r="DY18" s="610"/>
      <c r="DZ18" s="610"/>
      <c r="EA18" s="610"/>
      <c r="EB18" s="610"/>
      <c r="EC18" s="646"/>
    </row>
    <row r="19" spans="2:133" ht="11.25" customHeight="1" x14ac:dyDescent="0.15">
      <c r="B19" s="606" t="s">
        <v>269</v>
      </c>
      <c r="C19" s="607"/>
      <c r="D19" s="607"/>
      <c r="E19" s="607"/>
      <c r="F19" s="607"/>
      <c r="G19" s="607"/>
      <c r="H19" s="607"/>
      <c r="I19" s="607"/>
      <c r="J19" s="607"/>
      <c r="K19" s="607"/>
      <c r="L19" s="607"/>
      <c r="M19" s="607"/>
      <c r="N19" s="607"/>
      <c r="O19" s="607"/>
      <c r="P19" s="607"/>
      <c r="Q19" s="608"/>
      <c r="R19" s="609">
        <v>1741970</v>
      </c>
      <c r="S19" s="610"/>
      <c r="T19" s="610"/>
      <c r="U19" s="610"/>
      <c r="V19" s="610"/>
      <c r="W19" s="610"/>
      <c r="X19" s="610"/>
      <c r="Y19" s="611"/>
      <c r="Z19" s="665">
        <v>33.1</v>
      </c>
      <c r="AA19" s="665"/>
      <c r="AB19" s="665"/>
      <c r="AC19" s="665"/>
      <c r="AD19" s="666">
        <v>1741970</v>
      </c>
      <c r="AE19" s="666"/>
      <c r="AF19" s="666"/>
      <c r="AG19" s="666"/>
      <c r="AH19" s="666"/>
      <c r="AI19" s="666"/>
      <c r="AJ19" s="666"/>
      <c r="AK19" s="666"/>
      <c r="AL19" s="612">
        <v>50.8</v>
      </c>
      <c r="AM19" s="613"/>
      <c r="AN19" s="613"/>
      <c r="AO19" s="667"/>
      <c r="AP19" s="606" t="s">
        <v>270</v>
      </c>
      <c r="AQ19" s="607"/>
      <c r="AR19" s="607"/>
      <c r="AS19" s="607"/>
      <c r="AT19" s="607"/>
      <c r="AU19" s="607"/>
      <c r="AV19" s="607"/>
      <c r="AW19" s="607"/>
      <c r="AX19" s="607"/>
      <c r="AY19" s="607"/>
      <c r="AZ19" s="607"/>
      <c r="BA19" s="607"/>
      <c r="BB19" s="607"/>
      <c r="BC19" s="607"/>
      <c r="BD19" s="607"/>
      <c r="BE19" s="607"/>
      <c r="BF19" s="608"/>
      <c r="BG19" s="609">
        <v>1727</v>
      </c>
      <c r="BH19" s="610"/>
      <c r="BI19" s="610"/>
      <c r="BJ19" s="610"/>
      <c r="BK19" s="610"/>
      <c r="BL19" s="610"/>
      <c r="BM19" s="610"/>
      <c r="BN19" s="611"/>
      <c r="BO19" s="665">
        <v>0.1</v>
      </c>
      <c r="BP19" s="665"/>
      <c r="BQ19" s="665"/>
      <c r="BR19" s="665"/>
      <c r="BS19" s="597" t="s">
        <v>237</v>
      </c>
      <c r="BT19" s="610"/>
      <c r="BU19" s="610"/>
      <c r="BV19" s="610"/>
      <c r="BW19" s="610"/>
      <c r="BX19" s="610"/>
      <c r="BY19" s="610"/>
      <c r="BZ19" s="610"/>
      <c r="CA19" s="610"/>
      <c r="CB19" s="646"/>
      <c r="CD19" s="647" t="s">
        <v>271</v>
      </c>
      <c r="CE19" s="644"/>
      <c r="CF19" s="644"/>
      <c r="CG19" s="644"/>
      <c r="CH19" s="644"/>
      <c r="CI19" s="644"/>
      <c r="CJ19" s="644"/>
      <c r="CK19" s="644"/>
      <c r="CL19" s="644"/>
      <c r="CM19" s="644"/>
      <c r="CN19" s="644"/>
      <c r="CO19" s="644"/>
      <c r="CP19" s="644"/>
      <c r="CQ19" s="645"/>
      <c r="CR19" s="609" t="s">
        <v>121</v>
      </c>
      <c r="CS19" s="610"/>
      <c r="CT19" s="610"/>
      <c r="CU19" s="610"/>
      <c r="CV19" s="610"/>
      <c r="CW19" s="610"/>
      <c r="CX19" s="610"/>
      <c r="CY19" s="611"/>
      <c r="CZ19" s="665" t="s">
        <v>121</v>
      </c>
      <c r="DA19" s="665"/>
      <c r="DB19" s="665"/>
      <c r="DC19" s="665"/>
      <c r="DD19" s="597" t="s">
        <v>130</v>
      </c>
      <c r="DE19" s="610"/>
      <c r="DF19" s="610"/>
      <c r="DG19" s="610"/>
      <c r="DH19" s="610"/>
      <c r="DI19" s="610"/>
      <c r="DJ19" s="610"/>
      <c r="DK19" s="610"/>
      <c r="DL19" s="610"/>
      <c r="DM19" s="610"/>
      <c r="DN19" s="610"/>
      <c r="DO19" s="610"/>
      <c r="DP19" s="611"/>
      <c r="DQ19" s="597" t="s">
        <v>237</v>
      </c>
      <c r="DR19" s="610"/>
      <c r="DS19" s="610"/>
      <c r="DT19" s="610"/>
      <c r="DU19" s="610"/>
      <c r="DV19" s="610"/>
      <c r="DW19" s="610"/>
      <c r="DX19" s="610"/>
      <c r="DY19" s="610"/>
      <c r="DZ19" s="610"/>
      <c r="EA19" s="610"/>
      <c r="EB19" s="610"/>
      <c r="EC19" s="646"/>
    </row>
    <row r="20" spans="2:133" ht="11.25" customHeight="1" x14ac:dyDescent="0.15">
      <c r="B20" s="606" t="s">
        <v>272</v>
      </c>
      <c r="C20" s="607"/>
      <c r="D20" s="607"/>
      <c r="E20" s="607"/>
      <c r="F20" s="607"/>
      <c r="G20" s="607"/>
      <c r="H20" s="607"/>
      <c r="I20" s="607"/>
      <c r="J20" s="607"/>
      <c r="K20" s="607"/>
      <c r="L20" s="607"/>
      <c r="M20" s="607"/>
      <c r="N20" s="607"/>
      <c r="O20" s="607"/>
      <c r="P20" s="607"/>
      <c r="Q20" s="608"/>
      <c r="R20" s="609">
        <v>175996</v>
      </c>
      <c r="S20" s="610"/>
      <c r="T20" s="610"/>
      <c r="U20" s="610"/>
      <c r="V20" s="610"/>
      <c r="W20" s="610"/>
      <c r="X20" s="610"/>
      <c r="Y20" s="611"/>
      <c r="Z20" s="665">
        <v>3.3</v>
      </c>
      <c r="AA20" s="665"/>
      <c r="AB20" s="665"/>
      <c r="AC20" s="665"/>
      <c r="AD20" s="666" t="s">
        <v>121</v>
      </c>
      <c r="AE20" s="666"/>
      <c r="AF20" s="666"/>
      <c r="AG20" s="666"/>
      <c r="AH20" s="666"/>
      <c r="AI20" s="666"/>
      <c r="AJ20" s="666"/>
      <c r="AK20" s="666"/>
      <c r="AL20" s="612" t="s">
        <v>121</v>
      </c>
      <c r="AM20" s="613"/>
      <c r="AN20" s="613"/>
      <c r="AO20" s="667"/>
      <c r="AP20" s="606" t="s">
        <v>273</v>
      </c>
      <c r="AQ20" s="607"/>
      <c r="AR20" s="607"/>
      <c r="AS20" s="607"/>
      <c r="AT20" s="607"/>
      <c r="AU20" s="607"/>
      <c r="AV20" s="607"/>
      <c r="AW20" s="607"/>
      <c r="AX20" s="607"/>
      <c r="AY20" s="607"/>
      <c r="AZ20" s="607"/>
      <c r="BA20" s="607"/>
      <c r="BB20" s="607"/>
      <c r="BC20" s="607"/>
      <c r="BD20" s="607"/>
      <c r="BE20" s="607"/>
      <c r="BF20" s="608"/>
      <c r="BG20" s="609">
        <v>1727</v>
      </c>
      <c r="BH20" s="610"/>
      <c r="BI20" s="610"/>
      <c r="BJ20" s="610"/>
      <c r="BK20" s="610"/>
      <c r="BL20" s="610"/>
      <c r="BM20" s="610"/>
      <c r="BN20" s="611"/>
      <c r="BO20" s="665">
        <v>0.1</v>
      </c>
      <c r="BP20" s="665"/>
      <c r="BQ20" s="665"/>
      <c r="BR20" s="665"/>
      <c r="BS20" s="597" t="s">
        <v>237</v>
      </c>
      <c r="BT20" s="610"/>
      <c r="BU20" s="610"/>
      <c r="BV20" s="610"/>
      <c r="BW20" s="610"/>
      <c r="BX20" s="610"/>
      <c r="BY20" s="610"/>
      <c r="BZ20" s="610"/>
      <c r="CA20" s="610"/>
      <c r="CB20" s="646"/>
      <c r="CD20" s="647" t="s">
        <v>274</v>
      </c>
      <c r="CE20" s="644"/>
      <c r="CF20" s="644"/>
      <c r="CG20" s="644"/>
      <c r="CH20" s="644"/>
      <c r="CI20" s="644"/>
      <c r="CJ20" s="644"/>
      <c r="CK20" s="644"/>
      <c r="CL20" s="644"/>
      <c r="CM20" s="644"/>
      <c r="CN20" s="644"/>
      <c r="CO20" s="644"/>
      <c r="CP20" s="644"/>
      <c r="CQ20" s="645"/>
      <c r="CR20" s="609">
        <v>5117510</v>
      </c>
      <c r="CS20" s="610"/>
      <c r="CT20" s="610"/>
      <c r="CU20" s="610"/>
      <c r="CV20" s="610"/>
      <c r="CW20" s="610"/>
      <c r="CX20" s="610"/>
      <c r="CY20" s="611"/>
      <c r="CZ20" s="665">
        <v>100</v>
      </c>
      <c r="DA20" s="665"/>
      <c r="DB20" s="665"/>
      <c r="DC20" s="665"/>
      <c r="DD20" s="597">
        <v>429731</v>
      </c>
      <c r="DE20" s="610"/>
      <c r="DF20" s="610"/>
      <c r="DG20" s="610"/>
      <c r="DH20" s="610"/>
      <c r="DI20" s="610"/>
      <c r="DJ20" s="610"/>
      <c r="DK20" s="610"/>
      <c r="DL20" s="610"/>
      <c r="DM20" s="610"/>
      <c r="DN20" s="610"/>
      <c r="DO20" s="610"/>
      <c r="DP20" s="611"/>
      <c r="DQ20" s="597">
        <v>3992959</v>
      </c>
      <c r="DR20" s="610"/>
      <c r="DS20" s="610"/>
      <c r="DT20" s="610"/>
      <c r="DU20" s="610"/>
      <c r="DV20" s="610"/>
      <c r="DW20" s="610"/>
      <c r="DX20" s="610"/>
      <c r="DY20" s="610"/>
      <c r="DZ20" s="610"/>
      <c r="EA20" s="610"/>
      <c r="EB20" s="610"/>
      <c r="EC20" s="646"/>
    </row>
    <row r="21" spans="2:133" ht="11.25" customHeight="1" x14ac:dyDescent="0.15">
      <c r="B21" s="606" t="s">
        <v>275</v>
      </c>
      <c r="C21" s="607"/>
      <c r="D21" s="607"/>
      <c r="E21" s="607"/>
      <c r="F21" s="607"/>
      <c r="G21" s="607"/>
      <c r="H21" s="607"/>
      <c r="I21" s="607"/>
      <c r="J21" s="607"/>
      <c r="K21" s="607"/>
      <c r="L21" s="607"/>
      <c r="M21" s="607"/>
      <c r="N21" s="607"/>
      <c r="O21" s="607"/>
      <c r="P21" s="607"/>
      <c r="Q21" s="608"/>
      <c r="R21" s="609">
        <v>57187</v>
      </c>
      <c r="S21" s="610"/>
      <c r="T21" s="610"/>
      <c r="U21" s="610"/>
      <c r="V21" s="610"/>
      <c r="W21" s="610"/>
      <c r="X21" s="610"/>
      <c r="Y21" s="611"/>
      <c r="Z21" s="665">
        <v>1.1000000000000001</v>
      </c>
      <c r="AA21" s="665"/>
      <c r="AB21" s="665"/>
      <c r="AC21" s="665"/>
      <c r="AD21" s="666" t="s">
        <v>121</v>
      </c>
      <c r="AE21" s="666"/>
      <c r="AF21" s="666"/>
      <c r="AG21" s="666"/>
      <c r="AH21" s="666"/>
      <c r="AI21" s="666"/>
      <c r="AJ21" s="666"/>
      <c r="AK21" s="666"/>
      <c r="AL21" s="612" t="s">
        <v>121</v>
      </c>
      <c r="AM21" s="613"/>
      <c r="AN21" s="613"/>
      <c r="AO21" s="667"/>
      <c r="AP21" s="711" t="s">
        <v>276</v>
      </c>
      <c r="AQ21" s="718"/>
      <c r="AR21" s="718"/>
      <c r="AS21" s="718"/>
      <c r="AT21" s="718"/>
      <c r="AU21" s="718"/>
      <c r="AV21" s="718"/>
      <c r="AW21" s="718"/>
      <c r="AX21" s="718"/>
      <c r="AY21" s="718"/>
      <c r="AZ21" s="718"/>
      <c r="BA21" s="718"/>
      <c r="BB21" s="718"/>
      <c r="BC21" s="718"/>
      <c r="BD21" s="718"/>
      <c r="BE21" s="718"/>
      <c r="BF21" s="713"/>
      <c r="BG21" s="609">
        <v>1727</v>
      </c>
      <c r="BH21" s="610"/>
      <c r="BI21" s="610"/>
      <c r="BJ21" s="610"/>
      <c r="BK21" s="610"/>
      <c r="BL21" s="610"/>
      <c r="BM21" s="610"/>
      <c r="BN21" s="611"/>
      <c r="BO21" s="665">
        <v>0.1</v>
      </c>
      <c r="BP21" s="665"/>
      <c r="BQ21" s="665"/>
      <c r="BR21" s="665"/>
      <c r="BS21" s="597" t="s">
        <v>237</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6" t="s">
        <v>277</v>
      </c>
      <c r="C22" s="607"/>
      <c r="D22" s="607"/>
      <c r="E22" s="607"/>
      <c r="F22" s="607"/>
      <c r="G22" s="607"/>
      <c r="H22" s="607"/>
      <c r="I22" s="607"/>
      <c r="J22" s="607"/>
      <c r="K22" s="607"/>
      <c r="L22" s="607"/>
      <c r="M22" s="607"/>
      <c r="N22" s="607"/>
      <c r="O22" s="607"/>
      <c r="P22" s="607"/>
      <c r="Q22" s="608"/>
      <c r="R22" s="609">
        <v>3654878</v>
      </c>
      <c r="S22" s="610"/>
      <c r="T22" s="610"/>
      <c r="U22" s="610"/>
      <c r="V22" s="610"/>
      <c r="W22" s="610"/>
      <c r="X22" s="610"/>
      <c r="Y22" s="611"/>
      <c r="Z22" s="665">
        <v>69.400000000000006</v>
      </c>
      <c r="AA22" s="665"/>
      <c r="AB22" s="665"/>
      <c r="AC22" s="665"/>
      <c r="AD22" s="666">
        <v>3421695</v>
      </c>
      <c r="AE22" s="666"/>
      <c r="AF22" s="666"/>
      <c r="AG22" s="666"/>
      <c r="AH22" s="666"/>
      <c r="AI22" s="666"/>
      <c r="AJ22" s="666"/>
      <c r="AK22" s="666"/>
      <c r="AL22" s="612">
        <v>99.8</v>
      </c>
      <c r="AM22" s="613"/>
      <c r="AN22" s="613"/>
      <c r="AO22" s="667"/>
      <c r="AP22" s="711" t="s">
        <v>278</v>
      </c>
      <c r="AQ22" s="718"/>
      <c r="AR22" s="718"/>
      <c r="AS22" s="718"/>
      <c r="AT22" s="718"/>
      <c r="AU22" s="718"/>
      <c r="AV22" s="718"/>
      <c r="AW22" s="718"/>
      <c r="AX22" s="718"/>
      <c r="AY22" s="718"/>
      <c r="AZ22" s="718"/>
      <c r="BA22" s="718"/>
      <c r="BB22" s="718"/>
      <c r="BC22" s="718"/>
      <c r="BD22" s="718"/>
      <c r="BE22" s="718"/>
      <c r="BF22" s="713"/>
      <c r="BG22" s="609" t="s">
        <v>121</v>
      </c>
      <c r="BH22" s="610"/>
      <c r="BI22" s="610"/>
      <c r="BJ22" s="610"/>
      <c r="BK22" s="610"/>
      <c r="BL22" s="610"/>
      <c r="BM22" s="610"/>
      <c r="BN22" s="611"/>
      <c r="BO22" s="665" t="s">
        <v>121</v>
      </c>
      <c r="BP22" s="665"/>
      <c r="BQ22" s="665"/>
      <c r="BR22" s="665"/>
      <c r="BS22" s="597" t="s">
        <v>237</v>
      </c>
      <c r="BT22" s="610"/>
      <c r="BU22" s="610"/>
      <c r="BV22" s="610"/>
      <c r="BW22" s="610"/>
      <c r="BX22" s="610"/>
      <c r="BY22" s="610"/>
      <c r="BZ22" s="610"/>
      <c r="CA22" s="610"/>
      <c r="CB22" s="646"/>
      <c r="CD22" s="720" t="s">
        <v>279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6" t="s">
        <v>280</v>
      </c>
      <c r="C23" s="607"/>
      <c r="D23" s="607"/>
      <c r="E23" s="607"/>
      <c r="F23" s="607"/>
      <c r="G23" s="607"/>
      <c r="H23" s="607"/>
      <c r="I23" s="607"/>
      <c r="J23" s="607"/>
      <c r="K23" s="607"/>
      <c r="L23" s="607"/>
      <c r="M23" s="607"/>
      <c r="N23" s="607"/>
      <c r="O23" s="607"/>
      <c r="P23" s="607"/>
      <c r="Q23" s="608"/>
      <c r="R23" s="609">
        <v>1555</v>
      </c>
      <c r="S23" s="610"/>
      <c r="T23" s="610"/>
      <c r="U23" s="610"/>
      <c r="V23" s="610"/>
      <c r="W23" s="610"/>
      <c r="X23" s="610"/>
      <c r="Y23" s="611"/>
      <c r="Z23" s="665">
        <v>0</v>
      </c>
      <c r="AA23" s="665"/>
      <c r="AB23" s="665"/>
      <c r="AC23" s="665"/>
      <c r="AD23" s="666">
        <v>1555</v>
      </c>
      <c r="AE23" s="666"/>
      <c r="AF23" s="666"/>
      <c r="AG23" s="666"/>
      <c r="AH23" s="666"/>
      <c r="AI23" s="666"/>
      <c r="AJ23" s="666"/>
      <c r="AK23" s="666"/>
      <c r="AL23" s="612">
        <v>0</v>
      </c>
      <c r="AM23" s="613"/>
      <c r="AN23" s="613"/>
      <c r="AO23" s="667"/>
      <c r="AP23" s="711" t="s">
        <v>281</v>
      </c>
      <c r="AQ23" s="718"/>
      <c r="AR23" s="718"/>
      <c r="AS23" s="718"/>
      <c r="AT23" s="718"/>
      <c r="AU23" s="718"/>
      <c r="AV23" s="718"/>
      <c r="AW23" s="718"/>
      <c r="AX23" s="718"/>
      <c r="AY23" s="718"/>
      <c r="AZ23" s="718"/>
      <c r="BA23" s="718"/>
      <c r="BB23" s="718"/>
      <c r="BC23" s="718"/>
      <c r="BD23" s="718"/>
      <c r="BE23" s="718"/>
      <c r="BF23" s="713"/>
      <c r="BG23" s="609" t="s">
        <v>121</v>
      </c>
      <c r="BH23" s="610"/>
      <c r="BI23" s="610"/>
      <c r="BJ23" s="610"/>
      <c r="BK23" s="610"/>
      <c r="BL23" s="610"/>
      <c r="BM23" s="610"/>
      <c r="BN23" s="611"/>
      <c r="BO23" s="665" t="s">
        <v>121</v>
      </c>
      <c r="BP23" s="665"/>
      <c r="BQ23" s="665"/>
      <c r="BR23" s="665"/>
      <c r="BS23" s="597" t="s">
        <v>121</v>
      </c>
      <c r="BT23" s="610"/>
      <c r="BU23" s="610"/>
      <c r="BV23" s="610"/>
      <c r="BW23" s="610"/>
      <c r="BX23" s="610"/>
      <c r="BY23" s="610"/>
      <c r="BZ23" s="610"/>
      <c r="CA23" s="610"/>
      <c r="CB23" s="646"/>
      <c r="CD23" s="720" t="s">
        <v>220</v>
      </c>
      <c r="CE23" s="721"/>
      <c r="CF23" s="721"/>
      <c r="CG23" s="721"/>
      <c r="CH23" s="721"/>
      <c r="CI23" s="721"/>
      <c r="CJ23" s="721"/>
      <c r="CK23" s="721"/>
      <c r="CL23" s="721"/>
      <c r="CM23" s="721"/>
      <c r="CN23" s="721"/>
      <c r="CO23" s="721"/>
      <c r="CP23" s="721"/>
      <c r="CQ23" s="722"/>
      <c r="CR23" s="720" t="s">
        <v>282</v>
      </c>
      <c r="CS23" s="721"/>
      <c r="CT23" s="721"/>
      <c r="CU23" s="721"/>
      <c r="CV23" s="721"/>
      <c r="CW23" s="721"/>
      <c r="CX23" s="721"/>
      <c r="CY23" s="722"/>
      <c r="CZ23" s="720" t="s">
        <v>283</v>
      </c>
      <c r="DA23" s="721"/>
      <c r="DB23" s="721"/>
      <c r="DC23" s="722"/>
      <c r="DD23" s="720" t="s">
        <v>284</v>
      </c>
      <c r="DE23" s="721"/>
      <c r="DF23" s="721"/>
      <c r="DG23" s="721"/>
      <c r="DH23" s="721"/>
      <c r="DI23" s="721"/>
      <c r="DJ23" s="721"/>
      <c r="DK23" s="722"/>
      <c r="DL23" s="729" t="s">
        <v>285</v>
      </c>
      <c r="DM23" s="730"/>
      <c r="DN23" s="730"/>
      <c r="DO23" s="730"/>
      <c r="DP23" s="730"/>
      <c r="DQ23" s="730"/>
      <c r="DR23" s="730"/>
      <c r="DS23" s="730"/>
      <c r="DT23" s="730"/>
      <c r="DU23" s="730"/>
      <c r="DV23" s="731"/>
      <c r="DW23" s="720" t="s">
        <v>286</v>
      </c>
      <c r="DX23" s="721"/>
      <c r="DY23" s="721"/>
      <c r="DZ23" s="721"/>
      <c r="EA23" s="721"/>
      <c r="EB23" s="721"/>
      <c r="EC23" s="722"/>
    </row>
    <row r="24" spans="2:133" ht="11.25" customHeight="1" x14ac:dyDescent="0.15">
      <c r="B24" s="606" t="s">
        <v>287</v>
      </c>
      <c r="C24" s="607"/>
      <c r="D24" s="607"/>
      <c r="E24" s="607"/>
      <c r="F24" s="607"/>
      <c r="G24" s="607"/>
      <c r="H24" s="607"/>
      <c r="I24" s="607"/>
      <c r="J24" s="607"/>
      <c r="K24" s="607"/>
      <c r="L24" s="607"/>
      <c r="M24" s="607"/>
      <c r="N24" s="607"/>
      <c r="O24" s="607"/>
      <c r="P24" s="607"/>
      <c r="Q24" s="608"/>
      <c r="R24" s="609">
        <v>5624</v>
      </c>
      <c r="S24" s="610"/>
      <c r="T24" s="610"/>
      <c r="U24" s="610"/>
      <c r="V24" s="610"/>
      <c r="W24" s="610"/>
      <c r="X24" s="610"/>
      <c r="Y24" s="611"/>
      <c r="Z24" s="665">
        <v>0.1</v>
      </c>
      <c r="AA24" s="665"/>
      <c r="AB24" s="665"/>
      <c r="AC24" s="665"/>
      <c r="AD24" s="666" t="s">
        <v>237</v>
      </c>
      <c r="AE24" s="666"/>
      <c r="AF24" s="666"/>
      <c r="AG24" s="666"/>
      <c r="AH24" s="666"/>
      <c r="AI24" s="666"/>
      <c r="AJ24" s="666"/>
      <c r="AK24" s="666"/>
      <c r="AL24" s="612" t="s">
        <v>121</v>
      </c>
      <c r="AM24" s="613"/>
      <c r="AN24" s="613"/>
      <c r="AO24" s="667"/>
      <c r="AP24" s="711" t="s">
        <v>288</v>
      </c>
      <c r="AQ24" s="718"/>
      <c r="AR24" s="718"/>
      <c r="AS24" s="718"/>
      <c r="AT24" s="718"/>
      <c r="AU24" s="718"/>
      <c r="AV24" s="718"/>
      <c r="AW24" s="718"/>
      <c r="AX24" s="718"/>
      <c r="AY24" s="718"/>
      <c r="AZ24" s="718"/>
      <c r="BA24" s="718"/>
      <c r="BB24" s="718"/>
      <c r="BC24" s="718"/>
      <c r="BD24" s="718"/>
      <c r="BE24" s="718"/>
      <c r="BF24" s="713"/>
      <c r="BG24" s="609" t="s">
        <v>237</v>
      </c>
      <c r="BH24" s="610"/>
      <c r="BI24" s="610"/>
      <c r="BJ24" s="610"/>
      <c r="BK24" s="610"/>
      <c r="BL24" s="610"/>
      <c r="BM24" s="610"/>
      <c r="BN24" s="611"/>
      <c r="BO24" s="665" t="s">
        <v>237</v>
      </c>
      <c r="BP24" s="665"/>
      <c r="BQ24" s="665"/>
      <c r="BR24" s="665"/>
      <c r="BS24" s="597" t="s">
        <v>121</v>
      </c>
      <c r="BT24" s="610"/>
      <c r="BU24" s="610"/>
      <c r="BV24" s="610"/>
      <c r="BW24" s="610"/>
      <c r="BX24" s="610"/>
      <c r="BY24" s="610"/>
      <c r="BZ24" s="610"/>
      <c r="CA24" s="610"/>
      <c r="CB24" s="646"/>
      <c r="CD24" s="674" t="s">
        <v>289</v>
      </c>
      <c r="CE24" s="675"/>
      <c r="CF24" s="675"/>
      <c r="CG24" s="675"/>
      <c r="CH24" s="675"/>
      <c r="CI24" s="675"/>
      <c r="CJ24" s="675"/>
      <c r="CK24" s="675"/>
      <c r="CL24" s="675"/>
      <c r="CM24" s="675"/>
      <c r="CN24" s="675"/>
      <c r="CO24" s="675"/>
      <c r="CP24" s="675"/>
      <c r="CQ24" s="676"/>
      <c r="CR24" s="668">
        <v>2489956</v>
      </c>
      <c r="CS24" s="669"/>
      <c r="CT24" s="669"/>
      <c r="CU24" s="669"/>
      <c r="CV24" s="669"/>
      <c r="CW24" s="669"/>
      <c r="CX24" s="669"/>
      <c r="CY24" s="715"/>
      <c r="CZ24" s="716">
        <v>48.7</v>
      </c>
      <c r="DA24" s="685"/>
      <c r="DB24" s="685"/>
      <c r="DC24" s="719"/>
      <c r="DD24" s="714">
        <v>2007603</v>
      </c>
      <c r="DE24" s="669"/>
      <c r="DF24" s="669"/>
      <c r="DG24" s="669"/>
      <c r="DH24" s="669"/>
      <c r="DI24" s="669"/>
      <c r="DJ24" s="669"/>
      <c r="DK24" s="715"/>
      <c r="DL24" s="714">
        <v>2007603</v>
      </c>
      <c r="DM24" s="669"/>
      <c r="DN24" s="669"/>
      <c r="DO24" s="669"/>
      <c r="DP24" s="669"/>
      <c r="DQ24" s="669"/>
      <c r="DR24" s="669"/>
      <c r="DS24" s="669"/>
      <c r="DT24" s="669"/>
      <c r="DU24" s="669"/>
      <c r="DV24" s="715"/>
      <c r="DW24" s="716">
        <v>55.5</v>
      </c>
      <c r="DX24" s="685"/>
      <c r="DY24" s="685"/>
      <c r="DZ24" s="685"/>
      <c r="EA24" s="685"/>
      <c r="EB24" s="685"/>
      <c r="EC24" s="717"/>
    </row>
    <row r="25" spans="2:133" ht="11.25" customHeight="1" x14ac:dyDescent="0.15">
      <c r="B25" s="606" t="s">
        <v>290</v>
      </c>
      <c r="C25" s="607"/>
      <c r="D25" s="607"/>
      <c r="E25" s="607"/>
      <c r="F25" s="607"/>
      <c r="G25" s="607"/>
      <c r="H25" s="607"/>
      <c r="I25" s="607"/>
      <c r="J25" s="607"/>
      <c r="K25" s="607"/>
      <c r="L25" s="607"/>
      <c r="M25" s="607"/>
      <c r="N25" s="607"/>
      <c r="O25" s="607"/>
      <c r="P25" s="607"/>
      <c r="Q25" s="608"/>
      <c r="R25" s="609">
        <v>92852</v>
      </c>
      <c r="S25" s="610"/>
      <c r="T25" s="610"/>
      <c r="U25" s="610"/>
      <c r="V25" s="610"/>
      <c r="W25" s="610"/>
      <c r="X25" s="610"/>
      <c r="Y25" s="611"/>
      <c r="Z25" s="665">
        <v>1.8</v>
      </c>
      <c r="AA25" s="665"/>
      <c r="AB25" s="665"/>
      <c r="AC25" s="665"/>
      <c r="AD25" s="666">
        <v>3807</v>
      </c>
      <c r="AE25" s="666"/>
      <c r="AF25" s="666"/>
      <c r="AG25" s="666"/>
      <c r="AH25" s="666"/>
      <c r="AI25" s="666"/>
      <c r="AJ25" s="666"/>
      <c r="AK25" s="666"/>
      <c r="AL25" s="612">
        <v>0.1</v>
      </c>
      <c r="AM25" s="613"/>
      <c r="AN25" s="613"/>
      <c r="AO25" s="667"/>
      <c r="AP25" s="711" t="s">
        <v>291</v>
      </c>
      <c r="AQ25" s="718"/>
      <c r="AR25" s="718"/>
      <c r="AS25" s="718"/>
      <c r="AT25" s="718"/>
      <c r="AU25" s="718"/>
      <c r="AV25" s="718"/>
      <c r="AW25" s="718"/>
      <c r="AX25" s="718"/>
      <c r="AY25" s="718"/>
      <c r="AZ25" s="718"/>
      <c r="BA25" s="718"/>
      <c r="BB25" s="718"/>
      <c r="BC25" s="718"/>
      <c r="BD25" s="718"/>
      <c r="BE25" s="718"/>
      <c r="BF25" s="713"/>
      <c r="BG25" s="609" t="s">
        <v>237</v>
      </c>
      <c r="BH25" s="610"/>
      <c r="BI25" s="610"/>
      <c r="BJ25" s="610"/>
      <c r="BK25" s="610"/>
      <c r="BL25" s="610"/>
      <c r="BM25" s="610"/>
      <c r="BN25" s="611"/>
      <c r="BO25" s="665" t="s">
        <v>237</v>
      </c>
      <c r="BP25" s="665"/>
      <c r="BQ25" s="665"/>
      <c r="BR25" s="665"/>
      <c r="BS25" s="597" t="s">
        <v>237</v>
      </c>
      <c r="BT25" s="610"/>
      <c r="BU25" s="610"/>
      <c r="BV25" s="610"/>
      <c r="BW25" s="610"/>
      <c r="BX25" s="610"/>
      <c r="BY25" s="610"/>
      <c r="BZ25" s="610"/>
      <c r="CA25" s="610"/>
      <c r="CB25" s="646"/>
      <c r="CD25" s="647" t="s">
        <v>292</v>
      </c>
      <c r="CE25" s="644"/>
      <c r="CF25" s="644"/>
      <c r="CG25" s="644"/>
      <c r="CH25" s="644"/>
      <c r="CI25" s="644"/>
      <c r="CJ25" s="644"/>
      <c r="CK25" s="644"/>
      <c r="CL25" s="644"/>
      <c r="CM25" s="644"/>
      <c r="CN25" s="644"/>
      <c r="CO25" s="644"/>
      <c r="CP25" s="644"/>
      <c r="CQ25" s="645"/>
      <c r="CR25" s="609">
        <v>1235554</v>
      </c>
      <c r="CS25" s="598"/>
      <c r="CT25" s="598"/>
      <c r="CU25" s="598"/>
      <c r="CV25" s="598"/>
      <c r="CW25" s="598"/>
      <c r="CX25" s="598"/>
      <c r="CY25" s="599"/>
      <c r="CZ25" s="612">
        <v>24.1</v>
      </c>
      <c r="DA25" s="637"/>
      <c r="DB25" s="637"/>
      <c r="DC25" s="638"/>
      <c r="DD25" s="597">
        <v>1150703</v>
      </c>
      <c r="DE25" s="598"/>
      <c r="DF25" s="598"/>
      <c r="DG25" s="598"/>
      <c r="DH25" s="598"/>
      <c r="DI25" s="598"/>
      <c r="DJ25" s="598"/>
      <c r="DK25" s="599"/>
      <c r="DL25" s="597">
        <v>1150703</v>
      </c>
      <c r="DM25" s="598"/>
      <c r="DN25" s="598"/>
      <c r="DO25" s="598"/>
      <c r="DP25" s="598"/>
      <c r="DQ25" s="598"/>
      <c r="DR25" s="598"/>
      <c r="DS25" s="598"/>
      <c r="DT25" s="598"/>
      <c r="DU25" s="598"/>
      <c r="DV25" s="599"/>
      <c r="DW25" s="612">
        <v>31.8</v>
      </c>
      <c r="DX25" s="637"/>
      <c r="DY25" s="637"/>
      <c r="DZ25" s="637"/>
      <c r="EA25" s="637"/>
      <c r="EB25" s="637"/>
      <c r="EC25" s="639"/>
    </row>
    <row r="26" spans="2:133" ht="11.25" customHeight="1" x14ac:dyDescent="0.15">
      <c r="B26" s="606" t="s">
        <v>293</v>
      </c>
      <c r="C26" s="607"/>
      <c r="D26" s="607"/>
      <c r="E26" s="607"/>
      <c r="F26" s="607"/>
      <c r="G26" s="607"/>
      <c r="H26" s="607"/>
      <c r="I26" s="607"/>
      <c r="J26" s="607"/>
      <c r="K26" s="607"/>
      <c r="L26" s="607"/>
      <c r="M26" s="607"/>
      <c r="N26" s="607"/>
      <c r="O26" s="607"/>
      <c r="P26" s="607"/>
      <c r="Q26" s="608"/>
      <c r="R26" s="609">
        <v>15579</v>
      </c>
      <c r="S26" s="610"/>
      <c r="T26" s="610"/>
      <c r="U26" s="610"/>
      <c r="V26" s="610"/>
      <c r="W26" s="610"/>
      <c r="X26" s="610"/>
      <c r="Y26" s="611"/>
      <c r="Z26" s="665">
        <v>0.3</v>
      </c>
      <c r="AA26" s="665"/>
      <c r="AB26" s="665"/>
      <c r="AC26" s="665"/>
      <c r="AD26" s="666" t="s">
        <v>121</v>
      </c>
      <c r="AE26" s="666"/>
      <c r="AF26" s="666"/>
      <c r="AG26" s="666"/>
      <c r="AH26" s="666"/>
      <c r="AI26" s="666"/>
      <c r="AJ26" s="666"/>
      <c r="AK26" s="666"/>
      <c r="AL26" s="612" t="s">
        <v>121</v>
      </c>
      <c r="AM26" s="613"/>
      <c r="AN26" s="613"/>
      <c r="AO26" s="667"/>
      <c r="AP26" s="711" t="s">
        <v>294</v>
      </c>
      <c r="AQ26" s="712"/>
      <c r="AR26" s="712"/>
      <c r="AS26" s="712"/>
      <c r="AT26" s="712"/>
      <c r="AU26" s="712"/>
      <c r="AV26" s="712"/>
      <c r="AW26" s="712"/>
      <c r="AX26" s="712"/>
      <c r="AY26" s="712"/>
      <c r="AZ26" s="712"/>
      <c r="BA26" s="712"/>
      <c r="BB26" s="712"/>
      <c r="BC26" s="712"/>
      <c r="BD26" s="712"/>
      <c r="BE26" s="712"/>
      <c r="BF26" s="713"/>
      <c r="BG26" s="609" t="s">
        <v>237</v>
      </c>
      <c r="BH26" s="610"/>
      <c r="BI26" s="610"/>
      <c r="BJ26" s="610"/>
      <c r="BK26" s="610"/>
      <c r="BL26" s="610"/>
      <c r="BM26" s="610"/>
      <c r="BN26" s="611"/>
      <c r="BO26" s="665" t="s">
        <v>121</v>
      </c>
      <c r="BP26" s="665"/>
      <c r="BQ26" s="665"/>
      <c r="BR26" s="665"/>
      <c r="BS26" s="597" t="s">
        <v>121</v>
      </c>
      <c r="BT26" s="610"/>
      <c r="BU26" s="610"/>
      <c r="BV26" s="610"/>
      <c r="BW26" s="610"/>
      <c r="BX26" s="610"/>
      <c r="BY26" s="610"/>
      <c r="BZ26" s="610"/>
      <c r="CA26" s="610"/>
      <c r="CB26" s="646"/>
      <c r="CD26" s="647" t="s">
        <v>295</v>
      </c>
      <c r="CE26" s="644"/>
      <c r="CF26" s="644"/>
      <c r="CG26" s="644"/>
      <c r="CH26" s="644"/>
      <c r="CI26" s="644"/>
      <c r="CJ26" s="644"/>
      <c r="CK26" s="644"/>
      <c r="CL26" s="644"/>
      <c r="CM26" s="644"/>
      <c r="CN26" s="644"/>
      <c r="CO26" s="644"/>
      <c r="CP26" s="644"/>
      <c r="CQ26" s="645"/>
      <c r="CR26" s="609">
        <v>777371</v>
      </c>
      <c r="CS26" s="610"/>
      <c r="CT26" s="610"/>
      <c r="CU26" s="610"/>
      <c r="CV26" s="610"/>
      <c r="CW26" s="610"/>
      <c r="CX26" s="610"/>
      <c r="CY26" s="611"/>
      <c r="CZ26" s="612">
        <v>15.2</v>
      </c>
      <c r="DA26" s="637"/>
      <c r="DB26" s="637"/>
      <c r="DC26" s="638"/>
      <c r="DD26" s="597">
        <v>697254</v>
      </c>
      <c r="DE26" s="610"/>
      <c r="DF26" s="610"/>
      <c r="DG26" s="610"/>
      <c r="DH26" s="610"/>
      <c r="DI26" s="610"/>
      <c r="DJ26" s="610"/>
      <c r="DK26" s="611"/>
      <c r="DL26" s="597" t="s">
        <v>121</v>
      </c>
      <c r="DM26" s="610"/>
      <c r="DN26" s="610"/>
      <c r="DO26" s="610"/>
      <c r="DP26" s="610"/>
      <c r="DQ26" s="610"/>
      <c r="DR26" s="610"/>
      <c r="DS26" s="610"/>
      <c r="DT26" s="610"/>
      <c r="DU26" s="610"/>
      <c r="DV26" s="611"/>
      <c r="DW26" s="612" t="s">
        <v>121</v>
      </c>
      <c r="DX26" s="637"/>
      <c r="DY26" s="637"/>
      <c r="DZ26" s="637"/>
      <c r="EA26" s="637"/>
      <c r="EB26" s="637"/>
      <c r="EC26" s="639"/>
    </row>
    <row r="27" spans="2:133" ht="11.25" customHeight="1" x14ac:dyDescent="0.15">
      <c r="B27" s="606" t="s">
        <v>296</v>
      </c>
      <c r="C27" s="607"/>
      <c r="D27" s="607"/>
      <c r="E27" s="607"/>
      <c r="F27" s="607"/>
      <c r="G27" s="607"/>
      <c r="H27" s="607"/>
      <c r="I27" s="607"/>
      <c r="J27" s="607"/>
      <c r="K27" s="607"/>
      <c r="L27" s="607"/>
      <c r="M27" s="607"/>
      <c r="N27" s="607"/>
      <c r="O27" s="607"/>
      <c r="P27" s="607"/>
      <c r="Q27" s="608"/>
      <c r="R27" s="609">
        <v>492106</v>
      </c>
      <c r="S27" s="610"/>
      <c r="T27" s="610"/>
      <c r="U27" s="610"/>
      <c r="V27" s="610"/>
      <c r="W27" s="610"/>
      <c r="X27" s="610"/>
      <c r="Y27" s="611"/>
      <c r="Z27" s="665">
        <v>9.3000000000000007</v>
      </c>
      <c r="AA27" s="665"/>
      <c r="AB27" s="665"/>
      <c r="AC27" s="665"/>
      <c r="AD27" s="666" t="s">
        <v>237</v>
      </c>
      <c r="AE27" s="666"/>
      <c r="AF27" s="666"/>
      <c r="AG27" s="666"/>
      <c r="AH27" s="666"/>
      <c r="AI27" s="666"/>
      <c r="AJ27" s="666"/>
      <c r="AK27" s="666"/>
      <c r="AL27" s="612" t="s">
        <v>121</v>
      </c>
      <c r="AM27" s="613"/>
      <c r="AN27" s="613"/>
      <c r="AO27" s="667"/>
      <c r="AP27" s="606" t="s">
        <v>297</v>
      </c>
      <c r="AQ27" s="607"/>
      <c r="AR27" s="607"/>
      <c r="AS27" s="607"/>
      <c r="AT27" s="607"/>
      <c r="AU27" s="607"/>
      <c r="AV27" s="607"/>
      <c r="AW27" s="607"/>
      <c r="AX27" s="607"/>
      <c r="AY27" s="607"/>
      <c r="AZ27" s="607"/>
      <c r="BA27" s="607"/>
      <c r="BB27" s="607"/>
      <c r="BC27" s="607"/>
      <c r="BD27" s="607"/>
      <c r="BE27" s="607"/>
      <c r="BF27" s="608"/>
      <c r="BG27" s="609">
        <v>1355236</v>
      </c>
      <c r="BH27" s="610"/>
      <c r="BI27" s="610"/>
      <c r="BJ27" s="610"/>
      <c r="BK27" s="610"/>
      <c r="BL27" s="610"/>
      <c r="BM27" s="610"/>
      <c r="BN27" s="611"/>
      <c r="BO27" s="665">
        <v>100</v>
      </c>
      <c r="BP27" s="665"/>
      <c r="BQ27" s="665"/>
      <c r="BR27" s="665"/>
      <c r="BS27" s="597" t="s">
        <v>237</v>
      </c>
      <c r="BT27" s="610"/>
      <c r="BU27" s="610"/>
      <c r="BV27" s="610"/>
      <c r="BW27" s="610"/>
      <c r="BX27" s="610"/>
      <c r="BY27" s="610"/>
      <c r="BZ27" s="610"/>
      <c r="CA27" s="610"/>
      <c r="CB27" s="646"/>
      <c r="CD27" s="647" t="s">
        <v>298</v>
      </c>
      <c r="CE27" s="644"/>
      <c r="CF27" s="644"/>
      <c r="CG27" s="644"/>
      <c r="CH27" s="644"/>
      <c r="CI27" s="644"/>
      <c r="CJ27" s="644"/>
      <c r="CK27" s="644"/>
      <c r="CL27" s="644"/>
      <c r="CM27" s="644"/>
      <c r="CN27" s="644"/>
      <c r="CO27" s="644"/>
      <c r="CP27" s="644"/>
      <c r="CQ27" s="645"/>
      <c r="CR27" s="609">
        <v>530590</v>
      </c>
      <c r="CS27" s="598"/>
      <c r="CT27" s="598"/>
      <c r="CU27" s="598"/>
      <c r="CV27" s="598"/>
      <c r="CW27" s="598"/>
      <c r="CX27" s="598"/>
      <c r="CY27" s="599"/>
      <c r="CZ27" s="612">
        <v>10.4</v>
      </c>
      <c r="DA27" s="637"/>
      <c r="DB27" s="637"/>
      <c r="DC27" s="638"/>
      <c r="DD27" s="597">
        <v>150921</v>
      </c>
      <c r="DE27" s="598"/>
      <c r="DF27" s="598"/>
      <c r="DG27" s="598"/>
      <c r="DH27" s="598"/>
      <c r="DI27" s="598"/>
      <c r="DJ27" s="598"/>
      <c r="DK27" s="599"/>
      <c r="DL27" s="597">
        <v>150921</v>
      </c>
      <c r="DM27" s="598"/>
      <c r="DN27" s="598"/>
      <c r="DO27" s="598"/>
      <c r="DP27" s="598"/>
      <c r="DQ27" s="598"/>
      <c r="DR27" s="598"/>
      <c r="DS27" s="598"/>
      <c r="DT27" s="598"/>
      <c r="DU27" s="598"/>
      <c r="DV27" s="599"/>
      <c r="DW27" s="612">
        <v>4.2</v>
      </c>
      <c r="DX27" s="637"/>
      <c r="DY27" s="637"/>
      <c r="DZ27" s="637"/>
      <c r="EA27" s="637"/>
      <c r="EB27" s="637"/>
      <c r="EC27" s="639"/>
    </row>
    <row r="28" spans="2:133" ht="11.25" customHeight="1" x14ac:dyDescent="0.15">
      <c r="B28" s="708" t="s">
        <v>299</v>
      </c>
      <c r="C28" s="709"/>
      <c r="D28" s="709"/>
      <c r="E28" s="709"/>
      <c r="F28" s="709"/>
      <c r="G28" s="709"/>
      <c r="H28" s="709"/>
      <c r="I28" s="709"/>
      <c r="J28" s="709"/>
      <c r="K28" s="709"/>
      <c r="L28" s="709"/>
      <c r="M28" s="709"/>
      <c r="N28" s="709"/>
      <c r="O28" s="709"/>
      <c r="P28" s="709"/>
      <c r="Q28" s="710"/>
      <c r="R28" s="609" t="s">
        <v>121</v>
      </c>
      <c r="S28" s="610"/>
      <c r="T28" s="610"/>
      <c r="U28" s="610"/>
      <c r="V28" s="610"/>
      <c r="W28" s="610"/>
      <c r="X28" s="610"/>
      <c r="Y28" s="611"/>
      <c r="Z28" s="665" t="s">
        <v>237</v>
      </c>
      <c r="AA28" s="665"/>
      <c r="AB28" s="665"/>
      <c r="AC28" s="665"/>
      <c r="AD28" s="666" t="s">
        <v>121</v>
      </c>
      <c r="AE28" s="666"/>
      <c r="AF28" s="666"/>
      <c r="AG28" s="666"/>
      <c r="AH28" s="666"/>
      <c r="AI28" s="666"/>
      <c r="AJ28" s="666"/>
      <c r="AK28" s="666"/>
      <c r="AL28" s="612" t="s">
        <v>121</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300</v>
      </c>
      <c r="CE28" s="644"/>
      <c r="CF28" s="644"/>
      <c r="CG28" s="644"/>
      <c r="CH28" s="644"/>
      <c r="CI28" s="644"/>
      <c r="CJ28" s="644"/>
      <c r="CK28" s="644"/>
      <c r="CL28" s="644"/>
      <c r="CM28" s="644"/>
      <c r="CN28" s="644"/>
      <c r="CO28" s="644"/>
      <c r="CP28" s="644"/>
      <c r="CQ28" s="645"/>
      <c r="CR28" s="609">
        <v>723812</v>
      </c>
      <c r="CS28" s="610"/>
      <c r="CT28" s="610"/>
      <c r="CU28" s="610"/>
      <c r="CV28" s="610"/>
      <c r="CW28" s="610"/>
      <c r="CX28" s="610"/>
      <c r="CY28" s="611"/>
      <c r="CZ28" s="612">
        <v>14.1</v>
      </c>
      <c r="DA28" s="637"/>
      <c r="DB28" s="637"/>
      <c r="DC28" s="638"/>
      <c r="DD28" s="597">
        <v>705979</v>
      </c>
      <c r="DE28" s="610"/>
      <c r="DF28" s="610"/>
      <c r="DG28" s="610"/>
      <c r="DH28" s="610"/>
      <c r="DI28" s="610"/>
      <c r="DJ28" s="610"/>
      <c r="DK28" s="611"/>
      <c r="DL28" s="597">
        <v>705979</v>
      </c>
      <c r="DM28" s="610"/>
      <c r="DN28" s="610"/>
      <c r="DO28" s="610"/>
      <c r="DP28" s="610"/>
      <c r="DQ28" s="610"/>
      <c r="DR28" s="610"/>
      <c r="DS28" s="610"/>
      <c r="DT28" s="610"/>
      <c r="DU28" s="610"/>
      <c r="DV28" s="611"/>
      <c r="DW28" s="612">
        <v>19.5</v>
      </c>
      <c r="DX28" s="637"/>
      <c r="DY28" s="637"/>
      <c r="DZ28" s="637"/>
      <c r="EA28" s="637"/>
      <c r="EB28" s="637"/>
      <c r="EC28" s="639"/>
    </row>
    <row r="29" spans="2:133" ht="11.25" customHeight="1" x14ac:dyDescent="0.15">
      <c r="B29" s="606" t="s">
        <v>301</v>
      </c>
      <c r="C29" s="607"/>
      <c r="D29" s="607"/>
      <c r="E29" s="607"/>
      <c r="F29" s="607"/>
      <c r="G29" s="607"/>
      <c r="H29" s="607"/>
      <c r="I29" s="607"/>
      <c r="J29" s="607"/>
      <c r="K29" s="607"/>
      <c r="L29" s="607"/>
      <c r="M29" s="607"/>
      <c r="N29" s="607"/>
      <c r="O29" s="607"/>
      <c r="P29" s="607"/>
      <c r="Q29" s="608"/>
      <c r="R29" s="609">
        <v>279299</v>
      </c>
      <c r="S29" s="610"/>
      <c r="T29" s="610"/>
      <c r="U29" s="610"/>
      <c r="V29" s="610"/>
      <c r="W29" s="610"/>
      <c r="X29" s="610"/>
      <c r="Y29" s="611"/>
      <c r="Z29" s="665">
        <v>5.3</v>
      </c>
      <c r="AA29" s="665"/>
      <c r="AB29" s="665"/>
      <c r="AC29" s="665"/>
      <c r="AD29" s="666" t="s">
        <v>237</v>
      </c>
      <c r="AE29" s="666"/>
      <c r="AF29" s="666"/>
      <c r="AG29" s="666"/>
      <c r="AH29" s="666"/>
      <c r="AI29" s="666"/>
      <c r="AJ29" s="666"/>
      <c r="AK29" s="666"/>
      <c r="AL29" s="612" t="s">
        <v>121</v>
      </c>
      <c r="AM29" s="613"/>
      <c r="AN29" s="613"/>
      <c r="AO29" s="667"/>
      <c r="AP29" s="677" t="s">
        <v>220</v>
      </c>
      <c r="AQ29" s="678"/>
      <c r="AR29" s="678"/>
      <c r="AS29" s="678"/>
      <c r="AT29" s="678"/>
      <c r="AU29" s="678"/>
      <c r="AV29" s="678"/>
      <c r="AW29" s="678"/>
      <c r="AX29" s="678"/>
      <c r="AY29" s="678"/>
      <c r="AZ29" s="678"/>
      <c r="BA29" s="678"/>
      <c r="BB29" s="678"/>
      <c r="BC29" s="678"/>
      <c r="BD29" s="678"/>
      <c r="BE29" s="678"/>
      <c r="BF29" s="679"/>
      <c r="BG29" s="677" t="s">
        <v>302</v>
      </c>
      <c r="BH29" s="705"/>
      <c r="BI29" s="705"/>
      <c r="BJ29" s="705"/>
      <c r="BK29" s="705"/>
      <c r="BL29" s="705"/>
      <c r="BM29" s="705"/>
      <c r="BN29" s="705"/>
      <c r="BO29" s="705"/>
      <c r="BP29" s="705"/>
      <c r="BQ29" s="706"/>
      <c r="BR29" s="677" t="s">
        <v>303</v>
      </c>
      <c r="BS29" s="705"/>
      <c r="BT29" s="705"/>
      <c r="BU29" s="705"/>
      <c r="BV29" s="705"/>
      <c r="BW29" s="705"/>
      <c r="BX29" s="705"/>
      <c r="BY29" s="705"/>
      <c r="BZ29" s="705"/>
      <c r="CA29" s="705"/>
      <c r="CB29" s="706"/>
      <c r="CD29" s="687" t="s">
        <v>304</v>
      </c>
      <c r="CE29" s="688"/>
      <c r="CF29" s="647" t="s">
        <v>305</v>
      </c>
      <c r="CG29" s="644"/>
      <c r="CH29" s="644"/>
      <c r="CI29" s="644"/>
      <c r="CJ29" s="644"/>
      <c r="CK29" s="644"/>
      <c r="CL29" s="644"/>
      <c r="CM29" s="644"/>
      <c r="CN29" s="644"/>
      <c r="CO29" s="644"/>
      <c r="CP29" s="644"/>
      <c r="CQ29" s="645"/>
      <c r="CR29" s="609">
        <v>723812</v>
      </c>
      <c r="CS29" s="598"/>
      <c r="CT29" s="598"/>
      <c r="CU29" s="598"/>
      <c r="CV29" s="598"/>
      <c r="CW29" s="598"/>
      <c r="CX29" s="598"/>
      <c r="CY29" s="599"/>
      <c r="CZ29" s="612">
        <v>14.1</v>
      </c>
      <c r="DA29" s="637"/>
      <c r="DB29" s="637"/>
      <c r="DC29" s="638"/>
      <c r="DD29" s="597">
        <v>705979</v>
      </c>
      <c r="DE29" s="598"/>
      <c r="DF29" s="598"/>
      <c r="DG29" s="598"/>
      <c r="DH29" s="598"/>
      <c r="DI29" s="598"/>
      <c r="DJ29" s="598"/>
      <c r="DK29" s="599"/>
      <c r="DL29" s="597">
        <v>705979</v>
      </c>
      <c r="DM29" s="598"/>
      <c r="DN29" s="598"/>
      <c r="DO29" s="598"/>
      <c r="DP29" s="598"/>
      <c r="DQ29" s="598"/>
      <c r="DR29" s="598"/>
      <c r="DS29" s="598"/>
      <c r="DT29" s="598"/>
      <c r="DU29" s="598"/>
      <c r="DV29" s="599"/>
      <c r="DW29" s="612">
        <v>19.5</v>
      </c>
      <c r="DX29" s="637"/>
      <c r="DY29" s="637"/>
      <c r="DZ29" s="637"/>
      <c r="EA29" s="637"/>
      <c r="EB29" s="637"/>
      <c r="EC29" s="639"/>
    </row>
    <row r="30" spans="2:133" ht="11.25" customHeight="1" x14ac:dyDescent="0.15">
      <c r="B30" s="606" t="s">
        <v>306</v>
      </c>
      <c r="C30" s="607"/>
      <c r="D30" s="607"/>
      <c r="E30" s="607"/>
      <c r="F30" s="607"/>
      <c r="G30" s="607"/>
      <c r="H30" s="607"/>
      <c r="I30" s="607"/>
      <c r="J30" s="607"/>
      <c r="K30" s="607"/>
      <c r="L30" s="607"/>
      <c r="M30" s="607"/>
      <c r="N30" s="607"/>
      <c r="O30" s="607"/>
      <c r="P30" s="607"/>
      <c r="Q30" s="608"/>
      <c r="R30" s="609">
        <v>3325</v>
      </c>
      <c r="S30" s="610"/>
      <c r="T30" s="610"/>
      <c r="U30" s="610"/>
      <c r="V30" s="610"/>
      <c r="W30" s="610"/>
      <c r="X30" s="610"/>
      <c r="Y30" s="611"/>
      <c r="Z30" s="665">
        <v>0.1</v>
      </c>
      <c r="AA30" s="665"/>
      <c r="AB30" s="665"/>
      <c r="AC30" s="665"/>
      <c r="AD30" s="666">
        <v>1227</v>
      </c>
      <c r="AE30" s="666"/>
      <c r="AF30" s="666"/>
      <c r="AG30" s="666"/>
      <c r="AH30" s="666"/>
      <c r="AI30" s="666"/>
      <c r="AJ30" s="666"/>
      <c r="AK30" s="666"/>
      <c r="AL30" s="612">
        <v>0</v>
      </c>
      <c r="AM30" s="613"/>
      <c r="AN30" s="613"/>
      <c r="AO30" s="667"/>
      <c r="AP30" s="693" t="s">
        <v>307</v>
      </c>
      <c r="AQ30" s="694"/>
      <c r="AR30" s="694"/>
      <c r="AS30" s="694"/>
      <c r="AT30" s="699" t="s">
        <v>308</v>
      </c>
      <c r="AU30" s="210"/>
      <c r="AV30" s="210"/>
      <c r="AW30" s="210"/>
      <c r="AX30" s="702" t="s">
        <v>183</v>
      </c>
      <c r="AY30" s="703"/>
      <c r="AZ30" s="703"/>
      <c r="BA30" s="703"/>
      <c r="BB30" s="703"/>
      <c r="BC30" s="703"/>
      <c r="BD30" s="703"/>
      <c r="BE30" s="703"/>
      <c r="BF30" s="704"/>
      <c r="BG30" s="683">
        <v>99.1</v>
      </c>
      <c r="BH30" s="684"/>
      <c r="BI30" s="684"/>
      <c r="BJ30" s="684"/>
      <c r="BK30" s="684"/>
      <c r="BL30" s="684"/>
      <c r="BM30" s="685">
        <v>96.4</v>
      </c>
      <c r="BN30" s="684"/>
      <c r="BO30" s="684"/>
      <c r="BP30" s="684"/>
      <c r="BQ30" s="686"/>
      <c r="BR30" s="683">
        <v>99.1</v>
      </c>
      <c r="BS30" s="684"/>
      <c r="BT30" s="684"/>
      <c r="BU30" s="684"/>
      <c r="BV30" s="684"/>
      <c r="BW30" s="684"/>
      <c r="BX30" s="685">
        <v>96.3</v>
      </c>
      <c r="BY30" s="684"/>
      <c r="BZ30" s="684"/>
      <c r="CA30" s="684"/>
      <c r="CB30" s="686"/>
      <c r="CD30" s="689"/>
      <c r="CE30" s="690"/>
      <c r="CF30" s="647" t="s">
        <v>309</v>
      </c>
      <c r="CG30" s="644"/>
      <c r="CH30" s="644"/>
      <c r="CI30" s="644"/>
      <c r="CJ30" s="644"/>
      <c r="CK30" s="644"/>
      <c r="CL30" s="644"/>
      <c r="CM30" s="644"/>
      <c r="CN30" s="644"/>
      <c r="CO30" s="644"/>
      <c r="CP30" s="644"/>
      <c r="CQ30" s="645"/>
      <c r="CR30" s="609">
        <v>650807</v>
      </c>
      <c r="CS30" s="610"/>
      <c r="CT30" s="610"/>
      <c r="CU30" s="610"/>
      <c r="CV30" s="610"/>
      <c r="CW30" s="610"/>
      <c r="CX30" s="610"/>
      <c r="CY30" s="611"/>
      <c r="CZ30" s="612">
        <v>12.7</v>
      </c>
      <c r="DA30" s="637"/>
      <c r="DB30" s="637"/>
      <c r="DC30" s="638"/>
      <c r="DD30" s="597">
        <v>632974</v>
      </c>
      <c r="DE30" s="610"/>
      <c r="DF30" s="610"/>
      <c r="DG30" s="610"/>
      <c r="DH30" s="610"/>
      <c r="DI30" s="610"/>
      <c r="DJ30" s="610"/>
      <c r="DK30" s="611"/>
      <c r="DL30" s="597">
        <v>632974</v>
      </c>
      <c r="DM30" s="610"/>
      <c r="DN30" s="610"/>
      <c r="DO30" s="610"/>
      <c r="DP30" s="610"/>
      <c r="DQ30" s="610"/>
      <c r="DR30" s="610"/>
      <c r="DS30" s="610"/>
      <c r="DT30" s="610"/>
      <c r="DU30" s="610"/>
      <c r="DV30" s="611"/>
      <c r="DW30" s="612">
        <v>17.5</v>
      </c>
      <c r="DX30" s="637"/>
      <c r="DY30" s="637"/>
      <c r="DZ30" s="637"/>
      <c r="EA30" s="637"/>
      <c r="EB30" s="637"/>
      <c r="EC30" s="639"/>
    </row>
    <row r="31" spans="2:133" ht="11.25" customHeight="1" x14ac:dyDescent="0.15">
      <c r="B31" s="606" t="s">
        <v>310</v>
      </c>
      <c r="C31" s="607"/>
      <c r="D31" s="607"/>
      <c r="E31" s="607"/>
      <c r="F31" s="607"/>
      <c r="G31" s="607"/>
      <c r="H31" s="607"/>
      <c r="I31" s="607"/>
      <c r="J31" s="607"/>
      <c r="K31" s="607"/>
      <c r="L31" s="607"/>
      <c r="M31" s="607"/>
      <c r="N31" s="607"/>
      <c r="O31" s="607"/>
      <c r="P31" s="607"/>
      <c r="Q31" s="608"/>
      <c r="R31" s="609">
        <v>21415</v>
      </c>
      <c r="S31" s="610"/>
      <c r="T31" s="610"/>
      <c r="U31" s="610"/>
      <c r="V31" s="610"/>
      <c r="W31" s="610"/>
      <c r="X31" s="610"/>
      <c r="Y31" s="611"/>
      <c r="Z31" s="665">
        <v>0.4</v>
      </c>
      <c r="AA31" s="665"/>
      <c r="AB31" s="665"/>
      <c r="AC31" s="665"/>
      <c r="AD31" s="666" t="s">
        <v>121</v>
      </c>
      <c r="AE31" s="666"/>
      <c r="AF31" s="666"/>
      <c r="AG31" s="666"/>
      <c r="AH31" s="666"/>
      <c r="AI31" s="666"/>
      <c r="AJ31" s="666"/>
      <c r="AK31" s="666"/>
      <c r="AL31" s="612" t="s">
        <v>121</v>
      </c>
      <c r="AM31" s="613"/>
      <c r="AN31" s="613"/>
      <c r="AO31" s="667"/>
      <c r="AP31" s="695"/>
      <c r="AQ31" s="696"/>
      <c r="AR31" s="696"/>
      <c r="AS31" s="696"/>
      <c r="AT31" s="700"/>
      <c r="AU31" s="209" t="s">
        <v>311</v>
      </c>
      <c r="AV31" s="209"/>
      <c r="AW31" s="209"/>
      <c r="AX31" s="606" t="s">
        <v>312</v>
      </c>
      <c r="AY31" s="607"/>
      <c r="AZ31" s="607"/>
      <c r="BA31" s="607"/>
      <c r="BB31" s="607"/>
      <c r="BC31" s="607"/>
      <c r="BD31" s="607"/>
      <c r="BE31" s="607"/>
      <c r="BF31" s="608"/>
      <c r="BG31" s="681">
        <v>98.7</v>
      </c>
      <c r="BH31" s="598"/>
      <c r="BI31" s="598"/>
      <c r="BJ31" s="598"/>
      <c r="BK31" s="598"/>
      <c r="BL31" s="598"/>
      <c r="BM31" s="613">
        <v>95.3</v>
      </c>
      <c r="BN31" s="682"/>
      <c r="BO31" s="682"/>
      <c r="BP31" s="682"/>
      <c r="BQ31" s="643"/>
      <c r="BR31" s="681">
        <v>98.7</v>
      </c>
      <c r="BS31" s="598"/>
      <c r="BT31" s="598"/>
      <c r="BU31" s="598"/>
      <c r="BV31" s="598"/>
      <c r="BW31" s="598"/>
      <c r="BX31" s="613">
        <v>95.1</v>
      </c>
      <c r="BY31" s="682"/>
      <c r="BZ31" s="682"/>
      <c r="CA31" s="682"/>
      <c r="CB31" s="643"/>
      <c r="CD31" s="689"/>
      <c r="CE31" s="690"/>
      <c r="CF31" s="647" t="s">
        <v>313</v>
      </c>
      <c r="CG31" s="644"/>
      <c r="CH31" s="644"/>
      <c r="CI31" s="644"/>
      <c r="CJ31" s="644"/>
      <c r="CK31" s="644"/>
      <c r="CL31" s="644"/>
      <c r="CM31" s="644"/>
      <c r="CN31" s="644"/>
      <c r="CO31" s="644"/>
      <c r="CP31" s="644"/>
      <c r="CQ31" s="645"/>
      <c r="CR31" s="609">
        <v>73005</v>
      </c>
      <c r="CS31" s="598"/>
      <c r="CT31" s="598"/>
      <c r="CU31" s="598"/>
      <c r="CV31" s="598"/>
      <c r="CW31" s="598"/>
      <c r="CX31" s="598"/>
      <c r="CY31" s="599"/>
      <c r="CZ31" s="612">
        <v>1.4</v>
      </c>
      <c r="DA31" s="637"/>
      <c r="DB31" s="637"/>
      <c r="DC31" s="638"/>
      <c r="DD31" s="597">
        <v>73005</v>
      </c>
      <c r="DE31" s="598"/>
      <c r="DF31" s="598"/>
      <c r="DG31" s="598"/>
      <c r="DH31" s="598"/>
      <c r="DI31" s="598"/>
      <c r="DJ31" s="598"/>
      <c r="DK31" s="599"/>
      <c r="DL31" s="597">
        <v>73005</v>
      </c>
      <c r="DM31" s="598"/>
      <c r="DN31" s="598"/>
      <c r="DO31" s="598"/>
      <c r="DP31" s="598"/>
      <c r="DQ31" s="598"/>
      <c r="DR31" s="598"/>
      <c r="DS31" s="598"/>
      <c r="DT31" s="598"/>
      <c r="DU31" s="598"/>
      <c r="DV31" s="599"/>
      <c r="DW31" s="612">
        <v>2</v>
      </c>
      <c r="DX31" s="637"/>
      <c r="DY31" s="637"/>
      <c r="DZ31" s="637"/>
      <c r="EA31" s="637"/>
      <c r="EB31" s="637"/>
      <c r="EC31" s="639"/>
    </row>
    <row r="32" spans="2:133" ht="11.25" customHeight="1" x14ac:dyDescent="0.15">
      <c r="B32" s="606" t="s">
        <v>314</v>
      </c>
      <c r="C32" s="607"/>
      <c r="D32" s="607"/>
      <c r="E32" s="607"/>
      <c r="F32" s="607"/>
      <c r="G32" s="607"/>
      <c r="H32" s="607"/>
      <c r="I32" s="607"/>
      <c r="J32" s="607"/>
      <c r="K32" s="607"/>
      <c r="L32" s="607"/>
      <c r="M32" s="607"/>
      <c r="N32" s="607"/>
      <c r="O32" s="607"/>
      <c r="P32" s="607"/>
      <c r="Q32" s="608"/>
      <c r="R32" s="609">
        <v>170825</v>
      </c>
      <c r="S32" s="610"/>
      <c r="T32" s="610"/>
      <c r="U32" s="610"/>
      <c r="V32" s="610"/>
      <c r="W32" s="610"/>
      <c r="X32" s="610"/>
      <c r="Y32" s="611"/>
      <c r="Z32" s="665">
        <v>3.2</v>
      </c>
      <c r="AA32" s="665"/>
      <c r="AB32" s="665"/>
      <c r="AC32" s="665"/>
      <c r="AD32" s="666" t="s">
        <v>121</v>
      </c>
      <c r="AE32" s="666"/>
      <c r="AF32" s="666"/>
      <c r="AG32" s="666"/>
      <c r="AH32" s="666"/>
      <c r="AI32" s="666"/>
      <c r="AJ32" s="666"/>
      <c r="AK32" s="666"/>
      <c r="AL32" s="612" t="s">
        <v>121</v>
      </c>
      <c r="AM32" s="613"/>
      <c r="AN32" s="613"/>
      <c r="AO32" s="667"/>
      <c r="AP32" s="697"/>
      <c r="AQ32" s="698"/>
      <c r="AR32" s="698"/>
      <c r="AS32" s="698"/>
      <c r="AT32" s="701"/>
      <c r="AU32" s="211"/>
      <c r="AV32" s="211"/>
      <c r="AW32" s="211"/>
      <c r="AX32" s="615" t="s">
        <v>315</v>
      </c>
      <c r="AY32" s="616"/>
      <c r="AZ32" s="616"/>
      <c r="BA32" s="616"/>
      <c r="BB32" s="616"/>
      <c r="BC32" s="616"/>
      <c r="BD32" s="616"/>
      <c r="BE32" s="616"/>
      <c r="BF32" s="617"/>
      <c r="BG32" s="680">
        <v>99.2</v>
      </c>
      <c r="BH32" s="619"/>
      <c r="BI32" s="619"/>
      <c r="BJ32" s="619"/>
      <c r="BK32" s="619"/>
      <c r="BL32" s="619"/>
      <c r="BM32" s="663">
        <v>96.9</v>
      </c>
      <c r="BN32" s="619"/>
      <c r="BO32" s="619"/>
      <c r="BP32" s="619"/>
      <c r="BQ32" s="656"/>
      <c r="BR32" s="680">
        <v>99.2</v>
      </c>
      <c r="BS32" s="619"/>
      <c r="BT32" s="619"/>
      <c r="BU32" s="619"/>
      <c r="BV32" s="619"/>
      <c r="BW32" s="619"/>
      <c r="BX32" s="663">
        <v>96.7</v>
      </c>
      <c r="BY32" s="619"/>
      <c r="BZ32" s="619"/>
      <c r="CA32" s="619"/>
      <c r="CB32" s="656"/>
      <c r="CD32" s="691"/>
      <c r="CE32" s="692"/>
      <c r="CF32" s="647" t="s">
        <v>316</v>
      </c>
      <c r="CG32" s="644"/>
      <c r="CH32" s="644"/>
      <c r="CI32" s="644"/>
      <c r="CJ32" s="644"/>
      <c r="CK32" s="644"/>
      <c r="CL32" s="644"/>
      <c r="CM32" s="644"/>
      <c r="CN32" s="644"/>
      <c r="CO32" s="644"/>
      <c r="CP32" s="644"/>
      <c r="CQ32" s="645"/>
      <c r="CR32" s="609" t="s">
        <v>121</v>
      </c>
      <c r="CS32" s="610"/>
      <c r="CT32" s="610"/>
      <c r="CU32" s="610"/>
      <c r="CV32" s="610"/>
      <c r="CW32" s="610"/>
      <c r="CX32" s="610"/>
      <c r="CY32" s="611"/>
      <c r="CZ32" s="612" t="s">
        <v>130</v>
      </c>
      <c r="DA32" s="637"/>
      <c r="DB32" s="637"/>
      <c r="DC32" s="638"/>
      <c r="DD32" s="597" t="s">
        <v>237</v>
      </c>
      <c r="DE32" s="610"/>
      <c r="DF32" s="610"/>
      <c r="DG32" s="610"/>
      <c r="DH32" s="610"/>
      <c r="DI32" s="610"/>
      <c r="DJ32" s="610"/>
      <c r="DK32" s="611"/>
      <c r="DL32" s="597" t="s">
        <v>121</v>
      </c>
      <c r="DM32" s="610"/>
      <c r="DN32" s="610"/>
      <c r="DO32" s="610"/>
      <c r="DP32" s="610"/>
      <c r="DQ32" s="610"/>
      <c r="DR32" s="610"/>
      <c r="DS32" s="610"/>
      <c r="DT32" s="610"/>
      <c r="DU32" s="610"/>
      <c r="DV32" s="611"/>
      <c r="DW32" s="612" t="s">
        <v>130</v>
      </c>
      <c r="DX32" s="637"/>
      <c r="DY32" s="637"/>
      <c r="DZ32" s="637"/>
      <c r="EA32" s="637"/>
      <c r="EB32" s="637"/>
      <c r="EC32" s="639"/>
    </row>
    <row r="33" spans="2:133" ht="11.25" customHeight="1" x14ac:dyDescent="0.15">
      <c r="B33" s="606" t="s">
        <v>317</v>
      </c>
      <c r="C33" s="607"/>
      <c r="D33" s="607"/>
      <c r="E33" s="607"/>
      <c r="F33" s="607"/>
      <c r="G33" s="607"/>
      <c r="H33" s="607"/>
      <c r="I33" s="607"/>
      <c r="J33" s="607"/>
      <c r="K33" s="607"/>
      <c r="L33" s="607"/>
      <c r="M33" s="607"/>
      <c r="N33" s="607"/>
      <c r="O33" s="607"/>
      <c r="P33" s="607"/>
      <c r="Q33" s="608"/>
      <c r="R33" s="609">
        <v>100049</v>
      </c>
      <c r="S33" s="610"/>
      <c r="T33" s="610"/>
      <c r="U33" s="610"/>
      <c r="V33" s="610"/>
      <c r="W33" s="610"/>
      <c r="X33" s="610"/>
      <c r="Y33" s="611"/>
      <c r="Z33" s="665">
        <v>1.9</v>
      </c>
      <c r="AA33" s="665"/>
      <c r="AB33" s="665"/>
      <c r="AC33" s="665"/>
      <c r="AD33" s="666" t="s">
        <v>121</v>
      </c>
      <c r="AE33" s="666"/>
      <c r="AF33" s="666"/>
      <c r="AG33" s="666"/>
      <c r="AH33" s="666"/>
      <c r="AI33" s="666"/>
      <c r="AJ33" s="666"/>
      <c r="AK33" s="666"/>
      <c r="AL33" s="612" t="s">
        <v>237</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318</v>
      </c>
      <c r="CE33" s="644"/>
      <c r="CF33" s="644"/>
      <c r="CG33" s="644"/>
      <c r="CH33" s="644"/>
      <c r="CI33" s="644"/>
      <c r="CJ33" s="644"/>
      <c r="CK33" s="644"/>
      <c r="CL33" s="644"/>
      <c r="CM33" s="644"/>
      <c r="CN33" s="644"/>
      <c r="CO33" s="644"/>
      <c r="CP33" s="644"/>
      <c r="CQ33" s="645"/>
      <c r="CR33" s="609">
        <v>2190769</v>
      </c>
      <c r="CS33" s="598"/>
      <c r="CT33" s="598"/>
      <c r="CU33" s="598"/>
      <c r="CV33" s="598"/>
      <c r="CW33" s="598"/>
      <c r="CX33" s="598"/>
      <c r="CY33" s="599"/>
      <c r="CZ33" s="612">
        <v>42.8</v>
      </c>
      <c r="DA33" s="637"/>
      <c r="DB33" s="637"/>
      <c r="DC33" s="638"/>
      <c r="DD33" s="597">
        <v>1864426</v>
      </c>
      <c r="DE33" s="598"/>
      <c r="DF33" s="598"/>
      <c r="DG33" s="598"/>
      <c r="DH33" s="598"/>
      <c r="DI33" s="598"/>
      <c r="DJ33" s="598"/>
      <c r="DK33" s="599"/>
      <c r="DL33" s="597">
        <v>1393595</v>
      </c>
      <c r="DM33" s="598"/>
      <c r="DN33" s="598"/>
      <c r="DO33" s="598"/>
      <c r="DP33" s="598"/>
      <c r="DQ33" s="598"/>
      <c r="DR33" s="598"/>
      <c r="DS33" s="598"/>
      <c r="DT33" s="598"/>
      <c r="DU33" s="598"/>
      <c r="DV33" s="599"/>
      <c r="DW33" s="612">
        <v>38.5</v>
      </c>
      <c r="DX33" s="637"/>
      <c r="DY33" s="637"/>
      <c r="DZ33" s="637"/>
      <c r="EA33" s="637"/>
      <c r="EB33" s="637"/>
      <c r="EC33" s="639"/>
    </row>
    <row r="34" spans="2:133" ht="11.25" customHeight="1" x14ac:dyDescent="0.15">
      <c r="B34" s="606" t="s">
        <v>319</v>
      </c>
      <c r="C34" s="607"/>
      <c r="D34" s="607"/>
      <c r="E34" s="607"/>
      <c r="F34" s="607"/>
      <c r="G34" s="607"/>
      <c r="H34" s="607"/>
      <c r="I34" s="607"/>
      <c r="J34" s="607"/>
      <c r="K34" s="607"/>
      <c r="L34" s="607"/>
      <c r="M34" s="607"/>
      <c r="N34" s="607"/>
      <c r="O34" s="607"/>
      <c r="P34" s="607"/>
      <c r="Q34" s="608"/>
      <c r="R34" s="609">
        <v>115718</v>
      </c>
      <c r="S34" s="610"/>
      <c r="T34" s="610"/>
      <c r="U34" s="610"/>
      <c r="V34" s="610"/>
      <c r="W34" s="610"/>
      <c r="X34" s="610"/>
      <c r="Y34" s="611"/>
      <c r="Z34" s="665">
        <v>2.2000000000000002</v>
      </c>
      <c r="AA34" s="665"/>
      <c r="AB34" s="665"/>
      <c r="AC34" s="665"/>
      <c r="AD34" s="666">
        <v>2</v>
      </c>
      <c r="AE34" s="666"/>
      <c r="AF34" s="666"/>
      <c r="AG34" s="666"/>
      <c r="AH34" s="666"/>
      <c r="AI34" s="666"/>
      <c r="AJ34" s="666"/>
      <c r="AK34" s="666"/>
      <c r="AL34" s="612">
        <v>0</v>
      </c>
      <c r="AM34" s="613"/>
      <c r="AN34" s="613"/>
      <c r="AO34" s="667"/>
      <c r="AP34" s="214"/>
      <c r="AQ34" s="677" t="s">
        <v>320</v>
      </c>
      <c r="AR34" s="678"/>
      <c r="AS34" s="678"/>
      <c r="AT34" s="678"/>
      <c r="AU34" s="678"/>
      <c r="AV34" s="678"/>
      <c r="AW34" s="678"/>
      <c r="AX34" s="678"/>
      <c r="AY34" s="678"/>
      <c r="AZ34" s="678"/>
      <c r="BA34" s="678"/>
      <c r="BB34" s="678"/>
      <c r="BC34" s="678"/>
      <c r="BD34" s="678"/>
      <c r="BE34" s="678"/>
      <c r="BF34" s="679"/>
      <c r="BG34" s="677" t="s">
        <v>321</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322</v>
      </c>
      <c r="CE34" s="644"/>
      <c r="CF34" s="644"/>
      <c r="CG34" s="644"/>
      <c r="CH34" s="644"/>
      <c r="CI34" s="644"/>
      <c r="CJ34" s="644"/>
      <c r="CK34" s="644"/>
      <c r="CL34" s="644"/>
      <c r="CM34" s="644"/>
      <c r="CN34" s="644"/>
      <c r="CO34" s="644"/>
      <c r="CP34" s="644"/>
      <c r="CQ34" s="645"/>
      <c r="CR34" s="609">
        <v>796435</v>
      </c>
      <c r="CS34" s="610"/>
      <c r="CT34" s="610"/>
      <c r="CU34" s="610"/>
      <c r="CV34" s="610"/>
      <c r="CW34" s="610"/>
      <c r="CX34" s="610"/>
      <c r="CY34" s="611"/>
      <c r="CZ34" s="612">
        <v>15.6</v>
      </c>
      <c r="DA34" s="637"/>
      <c r="DB34" s="637"/>
      <c r="DC34" s="638"/>
      <c r="DD34" s="597">
        <v>638732</v>
      </c>
      <c r="DE34" s="610"/>
      <c r="DF34" s="610"/>
      <c r="DG34" s="610"/>
      <c r="DH34" s="610"/>
      <c r="DI34" s="610"/>
      <c r="DJ34" s="610"/>
      <c r="DK34" s="611"/>
      <c r="DL34" s="597">
        <v>415583</v>
      </c>
      <c r="DM34" s="610"/>
      <c r="DN34" s="610"/>
      <c r="DO34" s="610"/>
      <c r="DP34" s="610"/>
      <c r="DQ34" s="610"/>
      <c r="DR34" s="610"/>
      <c r="DS34" s="610"/>
      <c r="DT34" s="610"/>
      <c r="DU34" s="610"/>
      <c r="DV34" s="611"/>
      <c r="DW34" s="612">
        <v>11.5</v>
      </c>
      <c r="DX34" s="637"/>
      <c r="DY34" s="637"/>
      <c r="DZ34" s="637"/>
      <c r="EA34" s="637"/>
      <c r="EB34" s="637"/>
      <c r="EC34" s="639"/>
    </row>
    <row r="35" spans="2:133" ht="11.25" customHeight="1" x14ac:dyDescent="0.15">
      <c r="B35" s="606" t="s">
        <v>323</v>
      </c>
      <c r="C35" s="607"/>
      <c r="D35" s="607"/>
      <c r="E35" s="607"/>
      <c r="F35" s="607"/>
      <c r="G35" s="607"/>
      <c r="H35" s="607"/>
      <c r="I35" s="607"/>
      <c r="J35" s="607"/>
      <c r="K35" s="607"/>
      <c r="L35" s="607"/>
      <c r="M35" s="607"/>
      <c r="N35" s="607"/>
      <c r="O35" s="607"/>
      <c r="P35" s="607"/>
      <c r="Q35" s="608"/>
      <c r="R35" s="609">
        <v>315300</v>
      </c>
      <c r="S35" s="610"/>
      <c r="T35" s="610"/>
      <c r="U35" s="610"/>
      <c r="V35" s="610"/>
      <c r="W35" s="610"/>
      <c r="X35" s="610"/>
      <c r="Y35" s="611"/>
      <c r="Z35" s="665">
        <v>6</v>
      </c>
      <c r="AA35" s="665"/>
      <c r="AB35" s="665"/>
      <c r="AC35" s="665"/>
      <c r="AD35" s="666" t="s">
        <v>121</v>
      </c>
      <c r="AE35" s="666"/>
      <c r="AF35" s="666"/>
      <c r="AG35" s="666"/>
      <c r="AH35" s="666"/>
      <c r="AI35" s="666"/>
      <c r="AJ35" s="666"/>
      <c r="AK35" s="666"/>
      <c r="AL35" s="612" t="s">
        <v>121</v>
      </c>
      <c r="AM35" s="613"/>
      <c r="AN35" s="613"/>
      <c r="AO35" s="667"/>
      <c r="AP35" s="214"/>
      <c r="AQ35" s="671" t="s">
        <v>324</v>
      </c>
      <c r="AR35" s="672"/>
      <c r="AS35" s="672"/>
      <c r="AT35" s="672"/>
      <c r="AU35" s="672"/>
      <c r="AV35" s="672"/>
      <c r="AW35" s="672"/>
      <c r="AX35" s="672"/>
      <c r="AY35" s="673"/>
      <c r="AZ35" s="668">
        <v>870088</v>
      </c>
      <c r="BA35" s="669"/>
      <c r="BB35" s="669"/>
      <c r="BC35" s="669"/>
      <c r="BD35" s="669"/>
      <c r="BE35" s="669"/>
      <c r="BF35" s="670"/>
      <c r="BG35" s="674" t="s">
        <v>325</v>
      </c>
      <c r="BH35" s="675"/>
      <c r="BI35" s="675"/>
      <c r="BJ35" s="675"/>
      <c r="BK35" s="675"/>
      <c r="BL35" s="675"/>
      <c r="BM35" s="675"/>
      <c r="BN35" s="675"/>
      <c r="BO35" s="675"/>
      <c r="BP35" s="675"/>
      <c r="BQ35" s="675"/>
      <c r="BR35" s="675"/>
      <c r="BS35" s="675"/>
      <c r="BT35" s="675"/>
      <c r="BU35" s="676"/>
      <c r="BV35" s="668">
        <v>124712</v>
      </c>
      <c r="BW35" s="669"/>
      <c r="BX35" s="669"/>
      <c r="BY35" s="669"/>
      <c r="BZ35" s="669"/>
      <c r="CA35" s="669"/>
      <c r="CB35" s="670"/>
      <c r="CD35" s="647" t="s">
        <v>326</v>
      </c>
      <c r="CE35" s="644"/>
      <c r="CF35" s="644"/>
      <c r="CG35" s="644"/>
      <c r="CH35" s="644"/>
      <c r="CI35" s="644"/>
      <c r="CJ35" s="644"/>
      <c r="CK35" s="644"/>
      <c r="CL35" s="644"/>
      <c r="CM35" s="644"/>
      <c r="CN35" s="644"/>
      <c r="CO35" s="644"/>
      <c r="CP35" s="644"/>
      <c r="CQ35" s="645"/>
      <c r="CR35" s="609">
        <v>26021</v>
      </c>
      <c r="CS35" s="598"/>
      <c r="CT35" s="598"/>
      <c r="CU35" s="598"/>
      <c r="CV35" s="598"/>
      <c r="CW35" s="598"/>
      <c r="CX35" s="598"/>
      <c r="CY35" s="599"/>
      <c r="CZ35" s="612">
        <v>0.5</v>
      </c>
      <c r="DA35" s="637"/>
      <c r="DB35" s="637"/>
      <c r="DC35" s="638"/>
      <c r="DD35" s="597">
        <v>19811</v>
      </c>
      <c r="DE35" s="598"/>
      <c r="DF35" s="598"/>
      <c r="DG35" s="598"/>
      <c r="DH35" s="598"/>
      <c r="DI35" s="598"/>
      <c r="DJ35" s="598"/>
      <c r="DK35" s="599"/>
      <c r="DL35" s="597">
        <v>19811</v>
      </c>
      <c r="DM35" s="598"/>
      <c r="DN35" s="598"/>
      <c r="DO35" s="598"/>
      <c r="DP35" s="598"/>
      <c r="DQ35" s="598"/>
      <c r="DR35" s="598"/>
      <c r="DS35" s="598"/>
      <c r="DT35" s="598"/>
      <c r="DU35" s="598"/>
      <c r="DV35" s="599"/>
      <c r="DW35" s="612">
        <v>0.5</v>
      </c>
      <c r="DX35" s="637"/>
      <c r="DY35" s="637"/>
      <c r="DZ35" s="637"/>
      <c r="EA35" s="637"/>
      <c r="EB35" s="637"/>
      <c r="EC35" s="639"/>
    </row>
    <row r="36" spans="2:133" ht="11.25" customHeight="1" x14ac:dyDescent="0.15">
      <c r="B36" s="606" t="s">
        <v>327</v>
      </c>
      <c r="C36" s="607"/>
      <c r="D36" s="607"/>
      <c r="E36" s="607"/>
      <c r="F36" s="607"/>
      <c r="G36" s="607"/>
      <c r="H36" s="607"/>
      <c r="I36" s="607"/>
      <c r="J36" s="607"/>
      <c r="K36" s="607"/>
      <c r="L36" s="607"/>
      <c r="M36" s="607"/>
      <c r="N36" s="607"/>
      <c r="O36" s="607"/>
      <c r="P36" s="607"/>
      <c r="Q36" s="608"/>
      <c r="R36" s="609" t="s">
        <v>237</v>
      </c>
      <c r="S36" s="610"/>
      <c r="T36" s="610"/>
      <c r="U36" s="610"/>
      <c r="V36" s="610"/>
      <c r="W36" s="610"/>
      <c r="X36" s="610"/>
      <c r="Y36" s="611"/>
      <c r="Z36" s="665" t="s">
        <v>121</v>
      </c>
      <c r="AA36" s="665"/>
      <c r="AB36" s="665"/>
      <c r="AC36" s="665"/>
      <c r="AD36" s="666" t="s">
        <v>130</v>
      </c>
      <c r="AE36" s="666"/>
      <c r="AF36" s="666"/>
      <c r="AG36" s="666"/>
      <c r="AH36" s="666"/>
      <c r="AI36" s="666"/>
      <c r="AJ36" s="666"/>
      <c r="AK36" s="666"/>
      <c r="AL36" s="612" t="s">
        <v>237</v>
      </c>
      <c r="AM36" s="613"/>
      <c r="AN36" s="613"/>
      <c r="AO36" s="667"/>
      <c r="AQ36" s="640" t="s">
        <v>328</v>
      </c>
      <c r="AR36" s="641"/>
      <c r="AS36" s="641"/>
      <c r="AT36" s="641"/>
      <c r="AU36" s="641"/>
      <c r="AV36" s="641"/>
      <c r="AW36" s="641"/>
      <c r="AX36" s="641"/>
      <c r="AY36" s="642"/>
      <c r="AZ36" s="609">
        <v>210593</v>
      </c>
      <c r="BA36" s="610"/>
      <c r="BB36" s="610"/>
      <c r="BC36" s="610"/>
      <c r="BD36" s="598"/>
      <c r="BE36" s="598"/>
      <c r="BF36" s="643"/>
      <c r="BG36" s="647" t="s">
        <v>329</v>
      </c>
      <c r="BH36" s="644"/>
      <c r="BI36" s="644"/>
      <c r="BJ36" s="644"/>
      <c r="BK36" s="644"/>
      <c r="BL36" s="644"/>
      <c r="BM36" s="644"/>
      <c r="BN36" s="644"/>
      <c r="BO36" s="644"/>
      <c r="BP36" s="644"/>
      <c r="BQ36" s="644"/>
      <c r="BR36" s="644"/>
      <c r="BS36" s="644"/>
      <c r="BT36" s="644"/>
      <c r="BU36" s="645"/>
      <c r="BV36" s="609">
        <v>101311</v>
      </c>
      <c r="BW36" s="610"/>
      <c r="BX36" s="610"/>
      <c r="BY36" s="610"/>
      <c r="BZ36" s="610"/>
      <c r="CA36" s="610"/>
      <c r="CB36" s="646"/>
      <c r="CD36" s="647" t="s">
        <v>330</v>
      </c>
      <c r="CE36" s="644"/>
      <c r="CF36" s="644"/>
      <c r="CG36" s="644"/>
      <c r="CH36" s="644"/>
      <c r="CI36" s="644"/>
      <c r="CJ36" s="644"/>
      <c r="CK36" s="644"/>
      <c r="CL36" s="644"/>
      <c r="CM36" s="644"/>
      <c r="CN36" s="644"/>
      <c r="CO36" s="644"/>
      <c r="CP36" s="644"/>
      <c r="CQ36" s="645"/>
      <c r="CR36" s="609">
        <v>655225</v>
      </c>
      <c r="CS36" s="610"/>
      <c r="CT36" s="610"/>
      <c r="CU36" s="610"/>
      <c r="CV36" s="610"/>
      <c r="CW36" s="610"/>
      <c r="CX36" s="610"/>
      <c r="CY36" s="611"/>
      <c r="CZ36" s="612">
        <v>12.8</v>
      </c>
      <c r="DA36" s="637"/>
      <c r="DB36" s="637"/>
      <c r="DC36" s="638"/>
      <c r="DD36" s="597">
        <v>597663</v>
      </c>
      <c r="DE36" s="610"/>
      <c r="DF36" s="610"/>
      <c r="DG36" s="610"/>
      <c r="DH36" s="610"/>
      <c r="DI36" s="610"/>
      <c r="DJ36" s="610"/>
      <c r="DK36" s="611"/>
      <c r="DL36" s="597">
        <v>431991</v>
      </c>
      <c r="DM36" s="610"/>
      <c r="DN36" s="610"/>
      <c r="DO36" s="610"/>
      <c r="DP36" s="610"/>
      <c r="DQ36" s="610"/>
      <c r="DR36" s="610"/>
      <c r="DS36" s="610"/>
      <c r="DT36" s="610"/>
      <c r="DU36" s="610"/>
      <c r="DV36" s="611"/>
      <c r="DW36" s="612">
        <v>11.9</v>
      </c>
      <c r="DX36" s="637"/>
      <c r="DY36" s="637"/>
      <c r="DZ36" s="637"/>
      <c r="EA36" s="637"/>
      <c r="EB36" s="637"/>
      <c r="EC36" s="639"/>
    </row>
    <row r="37" spans="2:133" ht="11.25" customHeight="1" x14ac:dyDescent="0.15">
      <c r="B37" s="606" t="s">
        <v>331</v>
      </c>
      <c r="C37" s="607"/>
      <c r="D37" s="607"/>
      <c r="E37" s="607"/>
      <c r="F37" s="607"/>
      <c r="G37" s="607"/>
      <c r="H37" s="607"/>
      <c r="I37" s="607"/>
      <c r="J37" s="607"/>
      <c r="K37" s="607"/>
      <c r="L37" s="607"/>
      <c r="M37" s="607"/>
      <c r="N37" s="607"/>
      <c r="O37" s="607"/>
      <c r="P37" s="607"/>
      <c r="Q37" s="608"/>
      <c r="R37" s="609">
        <v>190000</v>
      </c>
      <c r="S37" s="610"/>
      <c r="T37" s="610"/>
      <c r="U37" s="610"/>
      <c r="V37" s="610"/>
      <c r="W37" s="610"/>
      <c r="X37" s="610"/>
      <c r="Y37" s="611"/>
      <c r="Z37" s="665">
        <v>3.6</v>
      </c>
      <c r="AA37" s="665"/>
      <c r="AB37" s="665"/>
      <c r="AC37" s="665"/>
      <c r="AD37" s="666" t="s">
        <v>121</v>
      </c>
      <c r="AE37" s="666"/>
      <c r="AF37" s="666"/>
      <c r="AG37" s="666"/>
      <c r="AH37" s="666"/>
      <c r="AI37" s="666"/>
      <c r="AJ37" s="666"/>
      <c r="AK37" s="666"/>
      <c r="AL37" s="612" t="s">
        <v>237</v>
      </c>
      <c r="AM37" s="613"/>
      <c r="AN37" s="613"/>
      <c r="AO37" s="667"/>
      <c r="AQ37" s="640" t="s">
        <v>332</v>
      </c>
      <c r="AR37" s="641"/>
      <c r="AS37" s="641"/>
      <c r="AT37" s="641"/>
      <c r="AU37" s="641"/>
      <c r="AV37" s="641"/>
      <c r="AW37" s="641"/>
      <c r="AX37" s="641"/>
      <c r="AY37" s="642"/>
      <c r="AZ37" s="609">
        <v>150120</v>
      </c>
      <c r="BA37" s="610"/>
      <c r="BB37" s="610"/>
      <c r="BC37" s="610"/>
      <c r="BD37" s="598"/>
      <c r="BE37" s="598"/>
      <c r="BF37" s="643"/>
      <c r="BG37" s="647" t="s">
        <v>333</v>
      </c>
      <c r="BH37" s="644"/>
      <c r="BI37" s="644"/>
      <c r="BJ37" s="644"/>
      <c r="BK37" s="644"/>
      <c r="BL37" s="644"/>
      <c r="BM37" s="644"/>
      <c r="BN37" s="644"/>
      <c r="BO37" s="644"/>
      <c r="BP37" s="644"/>
      <c r="BQ37" s="644"/>
      <c r="BR37" s="644"/>
      <c r="BS37" s="644"/>
      <c r="BT37" s="644"/>
      <c r="BU37" s="645"/>
      <c r="BV37" s="609">
        <v>1552</v>
      </c>
      <c r="BW37" s="610"/>
      <c r="BX37" s="610"/>
      <c r="BY37" s="610"/>
      <c r="BZ37" s="610"/>
      <c r="CA37" s="610"/>
      <c r="CB37" s="646"/>
      <c r="CD37" s="647" t="s">
        <v>334</v>
      </c>
      <c r="CE37" s="644"/>
      <c r="CF37" s="644"/>
      <c r="CG37" s="644"/>
      <c r="CH37" s="644"/>
      <c r="CI37" s="644"/>
      <c r="CJ37" s="644"/>
      <c r="CK37" s="644"/>
      <c r="CL37" s="644"/>
      <c r="CM37" s="644"/>
      <c r="CN37" s="644"/>
      <c r="CO37" s="644"/>
      <c r="CP37" s="644"/>
      <c r="CQ37" s="645"/>
      <c r="CR37" s="609">
        <v>257028</v>
      </c>
      <c r="CS37" s="598"/>
      <c r="CT37" s="598"/>
      <c r="CU37" s="598"/>
      <c r="CV37" s="598"/>
      <c r="CW37" s="598"/>
      <c r="CX37" s="598"/>
      <c r="CY37" s="599"/>
      <c r="CZ37" s="612">
        <v>5</v>
      </c>
      <c r="DA37" s="637"/>
      <c r="DB37" s="637"/>
      <c r="DC37" s="638"/>
      <c r="DD37" s="597">
        <v>257028</v>
      </c>
      <c r="DE37" s="598"/>
      <c r="DF37" s="598"/>
      <c r="DG37" s="598"/>
      <c r="DH37" s="598"/>
      <c r="DI37" s="598"/>
      <c r="DJ37" s="598"/>
      <c r="DK37" s="599"/>
      <c r="DL37" s="597">
        <v>222684</v>
      </c>
      <c r="DM37" s="598"/>
      <c r="DN37" s="598"/>
      <c r="DO37" s="598"/>
      <c r="DP37" s="598"/>
      <c r="DQ37" s="598"/>
      <c r="DR37" s="598"/>
      <c r="DS37" s="598"/>
      <c r="DT37" s="598"/>
      <c r="DU37" s="598"/>
      <c r="DV37" s="599"/>
      <c r="DW37" s="612">
        <v>6.2</v>
      </c>
      <c r="DX37" s="637"/>
      <c r="DY37" s="637"/>
      <c r="DZ37" s="637"/>
      <c r="EA37" s="637"/>
      <c r="EB37" s="637"/>
      <c r="EC37" s="639"/>
    </row>
    <row r="38" spans="2:133" ht="11.25" customHeight="1" x14ac:dyDescent="0.15">
      <c r="B38" s="615" t="s">
        <v>335</v>
      </c>
      <c r="C38" s="616"/>
      <c r="D38" s="616"/>
      <c r="E38" s="616"/>
      <c r="F38" s="616"/>
      <c r="G38" s="616"/>
      <c r="H38" s="616"/>
      <c r="I38" s="616"/>
      <c r="J38" s="616"/>
      <c r="K38" s="616"/>
      <c r="L38" s="616"/>
      <c r="M38" s="616"/>
      <c r="N38" s="616"/>
      <c r="O38" s="616"/>
      <c r="P38" s="616"/>
      <c r="Q38" s="617"/>
      <c r="R38" s="618">
        <v>5268525</v>
      </c>
      <c r="S38" s="655"/>
      <c r="T38" s="655"/>
      <c r="U38" s="655"/>
      <c r="V38" s="655"/>
      <c r="W38" s="655"/>
      <c r="X38" s="655"/>
      <c r="Y38" s="660"/>
      <c r="Z38" s="661">
        <v>100</v>
      </c>
      <c r="AA38" s="661"/>
      <c r="AB38" s="661"/>
      <c r="AC38" s="661"/>
      <c r="AD38" s="662">
        <v>3428286</v>
      </c>
      <c r="AE38" s="662"/>
      <c r="AF38" s="662"/>
      <c r="AG38" s="662"/>
      <c r="AH38" s="662"/>
      <c r="AI38" s="662"/>
      <c r="AJ38" s="662"/>
      <c r="AK38" s="662"/>
      <c r="AL38" s="621">
        <v>100</v>
      </c>
      <c r="AM38" s="663"/>
      <c r="AN38" s="663"/>
      <c r="AO38" s="664"/>
      <c r="AQ38" s="640" t="s">
        <v>336</v>
      </c>
      <c r="AR38" s="641"/>
      <c r="AS38" s="641"/>
      <c r="AT38" s="641"/>
      <c r="AU38" s="641"/>
      <c r="AV38" s="641"/>
      <c r="AW38" s="641"/>
      <c r="AX38" s="641"/>
      <c r="AY38" s="642"/>
      <c r="AZ38" s="609">
        <v>68428</v>
      </c>
      <c r="BA38" s="610"/>
      <c r="BB38" s="610"/>
      <c r="BC38" s="610"/>
      <c r="BD38" s="598"/>
      <c r="BE38" s="598"/>
      <c r="BF38" s="643"/>
      <c r="BG38" s="647" t="s">
        <v>337</v>
      </c>
      <c r="BH38" s="644"/>
      <c r="BI38" s="644"/>
      <c r="BJ38" s="644"/>
      <c r="BK38" s="644"/>
      <c r="BL38" s="644"/>
      <c r="BM38" s="644"/>
      <c r="BN38" s="644"/>
      <c r="BO38" s="644"/>
      <c r="BP38" s="644"/>
      <c r="BQ38" s="644"/>
      <c r="BR38" s="644"/>
      <c r="BS38" s="644"/>
      <c r="BT38" s="644"/>
      <c r="BU38" s="645"/>
      <c r="BV38" s="609">
        <v>2655</v>
      </c>
      <c r="BW38" s="610"/>
      <c r="BX38" s="610"/>
      <c r="BY38" s="610"/>
      <c r="BZ38" s="610"/>
      <c r="CA38" s="610"/>
      <c r="CB38" s="646"/>
      <c r="CD38" s="647" t="s">
        <v>338</v>
      </c>
      <c r="CE38" s="644"/>
      <c r="CF38" s="644"/>
      <c r="CG38" s="644"/>
      <c r="CH38" s="644"/>
      <c r="CI38" s="644"/>
      <c r="CJ38" s="644"/>
      <c r="CK38" s="644"/>
      <c r="CL38" s="644"/>
      <c r="CM38" s="644"/>
      <c r="CN38" s="644"/>
      <c r="CO38" s="644"/>
      <c r="CP38" s="644"/>
      <c r="CQ38" s="645"/>
      <c r="CR38" s="609">
        <v>591067</v>
      </c>
      <c r="CS38" s="610"/>
      <c r="CT38" s="610"/>
      <c r="CU38" s="610"/>
      <c r="CV38" s="610"/>
      <c r="CW38" s="610"/>
      <c r="CX38" s="610"/>
      <c r="CY38" s="611"/>
      <c r="CZ38" s="612">
        <v>11.5</v>
      </c>
      <c r="DA38" s="637"/>
      <c r="DB38" s="637"/>
      <c r="DC38" s="638"/>
      <c r="DD38" s="597">
        <v>512275</v>
      </c>
      <c r="DE38" s="610"/>
      <c r="DF38" s="610"/>
      <c r="DG38" s="610"/>
      <c r="DH38" s="610"/>
      <c r="DI38" s="610"/>
      <c r="DJ38" s="610"/>
      <c r="DK38" s="611"/>
      <c r="DL38" s="597">
        <v>472326</v>
      </c>
      <c r="DM38" s="610"/>
      <c r="DN38" s="610"/>
      <c r="DO38" s="610"/>
      <c r="DP38" s="610"/>
      <c r="DQ38" s="610"/>
      <c r="DR38" s="610"/>
      <c r="DS38" s="610"/>
      <c r="DT38" s="610"/>
      <c r="DU38" s="610"/>
      <c r="DV38" s="611"/>
      <c r="DW38" s="612">
        <v>13.1</v>
      </c>
      <c r="DX38" s="637"/>
      <c r="DY38" s="637"/>
      <c r="DZ38" s="637"/>
      <c r="EA38" s="637"/>
      <c r="EB38" s="637"/>
      <c r="EC38" s="639"/>
    </row>
    <row r="39" spans="2:133" ht="11.25" customHeight="1" x14ac:dyDescent="0.15">
      <c r="AQ39" s="640" t="s">
        <v>339</v>
      </c>
      <c r="AR39" s="641"/>
      <c r="AS39" s="641"/>
      <c r="AT39" s="641"/>
      <c r="AU39" s="641"/>
      <c r="AV39" s="641"/>
      <c r="AW39" s="641"/>
      <c r="AX39" s="641"/>
      <c r="AY39" s="642"/>
      <c r="AZ39" s="609" t="s">
        <v>121</v>
      </c>
      <c r="BA39" s="610"/>
      <c r="BB39" s="610"/>
      <c r="BC39" s="610"/>
      <c r="BD39" s="598"/>
      <c r="BE39" s="598"/>
      <c r="BF39" s="643"/>
      <c r="BG39" s="648" t="s">
        <v>340</v>
      </c>
      <c r="BH39" s="649"/>
      <c r="BI39" s="649"/>
      <c r="BJ39" s="649"/>
      <c r="BK39" s="649"/>
      <c r="BL39" s="215"/>
      <c r="BM39" s="644" t="s">
        <v>341</v>
      </c>
      <c r="BN39" s="644"/>
      <c r="BO39" s="644"/>
      <c r="BP39" s="644"/>
      <c r="BQ39" s="644"/>
      <c r="BR39" s="644"/>
      <c r="BS39" s="644"/>
      <c r="BT39" s="644"/>
      <c r="BU39" s="645"/>
      <c r="BV39" s="609">
        <v>93</v>
      </c>
      <c r="BW39" s="610"/>
      <c r="BX39" s="610"/>
      <c r="BY39" s="610"/>
      <c r="BZ39" s="610"/>
      <c r="CA39" s="610"/>
      <c r="CB39" s="646"/>
      <c r="CD39" s="647" t="s">
        <v>342</v>
      </c>
      <c r="CE39" s="644"/>
      <c r="CF39" s="644"/>
      <c r="CG39" s="644"/>
      <c r="CH39" s="644"/>
      <c r="CI39" s="644"/>
      <c r="CJ39" s="644"/>
      <c r="CK39" s="644"/>
      <c r="CL39" s="644"/>
      <c r="CM39" s="644"/>
      <c r="CN39" s="644"/>
      <c r="CO39" s="644"/>
      <c r="CP39" s="644"/>
      <c r="CQ39" s="645"/>
      <c r="CR39" s="609">
        <v>5045</v>
      </c>
      <c r="CS39" s="598"/>
      <c r="CT39" s="598"/>
      <c r="CU39" s="598"/>
      <c r="CV39" s="598"/>
      <c r="CW39" s="598"/>
      <c r="CX39" s="598"/>
      <c r="CY39" s="599"/>
      <c r="CZ39" s="612">
        <v>0.1</v>
      </c>
      <c r="DA39" s="637"/>
      <c r="DB39" s="637"/>
      <c r="DC39" s="638"/>
      <c r="DD39" s="597">
        <v>4969</v>
      </c>
      <c r="DE39" s="598"/>
      <c r="DF39" s="598"/>
      <c r="DG39" s="598"/>
      <c r="DH39" s="598"/>
      <c r="DI39" s="598"/>
      <c r="DJ39" s="598"/>
      <c r="DK39" s="599"/>
      <c r="DL39" s="597" t="s">
        <v>237</v>
      </c>
      <c r="DM39" s="598"/>
      <c r="DN39" s="598"/>
      <c r="DO39" s="598"/>
      <c r="DP39" s="598"/>
      <c r="DQ39" s="598"/>
      <c r="DR39" s="598"/>
      <c r="DS39" s="598"/>
      <c r="DT39" s="598"/>
      <c r="DU39" s="598"/>
      <c r="DV39" s="599"/>
      <c r="DW39" s="612" t="s">
        <v>121</v>
      </c>
      <c r="DX39" s="637"/>
      <c r="DY39" s="637"/>
      <c r="DZ39" s="637"/>
      <c r="EA39" s="637"/>
      <c r="EB39" s="637"/>
      <c r="EC39" s="639"/>
    </row>
    <row r="40" spans="2:133" ht="11.25" customHeight="1" x14ac:dyDescent="0.15">
      <c r="AQ40" s="640" t="s">
        <v>343</v>
      </c>
      <c r="AR40" s="641"/>
      <c r="AS40" s="641"/>
      <c r="AT40" s="641"/>
      <c r="AU40" s="641"/>
      <c r="AV40" s="641"/>
      <c r="AW40" s="641"/>
      <c r="AX40" s="641"/>
      <c r="AY40" s="642"/>
      <c r="AZ40" s="609">
        <v>100488</v>
      </c>
      <c r="BA40" s="610"/>
      <c r="BB40" s="610"/>
      <c r="BC40" s="610"/>
      <c r="BD40" s="598"/>
      <c r="BE40" s="598"/>
      <c r="BF40" s="643"/>
      <c r="BG40" s="648"/>
      <c r="BH40" s="649"/>
      <c r="BI40" s="649"/>
      <c r="BJ40" s="649"/>
      <c r="BK40" s="649"/>
      <c r="BL40" s="215"/>
      <c r="BM40" s="644" t="s">
        <v>344</v>
      </c>
      <c r="BN40" s="644"/>
      <c r="BO40" s="644"/>
      <c r="BP40" s="644"/>
      <c r="BQ40" s="644"/>
      <c r="BR40" s="644"/>
      <c r="BS40" s="644"/>
      <c r="BT40" s="644"/>
      <c r="BU40" s="645"/>
      <c r="BV40" s="609">
        <v>139</v>
      </c>
      <c r="BW40" s="610"/>
      <c r="BX40" s="610"/>
      <c r="BY40" s="610"/>
      <c r="BZ40" s="610"/>
      <c r="CA40" s="610"/>
      <c r="CB40" s="646"/>
      <c r="CD40" s="647" t="s">
        <v>345</v>
      </c>
      <c r="CE40" s="644"/>
      <c r="CF40" s="644"/>
      <c r="CG40" s="644"/>
      <c r="CH40" s="644"/>
      <c r="CI40" s="644"/>
      <c r="CJ40" s="644"/>
      <c r="CK40" s="644"/>
      <c r="CL40" s="644"/>
      <c r="CM40" s="644"/>
      <c r="CN40" s="644"/>
      <c r="CO40" s="644"/>
      <c r="CP40" s="644"/>
      <c r="CQ40" s="645"/>
      <c r="CR40" s="609">
        <v>116976</v>
      </c>
      <c r="CS40" s="610"/>
      <c r="CT40" s="610"/>
      <c r="CU40" s="610"/>
      <c r="CV40" s="610"/>
      <c r="CW40" s="610"/>
      <c r="CX40" s="610"/>
      <c r="CY40" s="611"/>
      <c r="CZ40" s="612">
        <v>2.2999999999999998</v>
      </c>
      <c r="DA40" s="637"/>
      <c r="DB40" s="637"/>
      <c r="DC40" s="638"/>
      <c r="DD40" s="597">
        <v>90976</v>
      </c>
      <c r="DE40" s="610"/>
      <c r="DF40" s="610"/>
      <c r="DG40" s="610"/>
      <c r="DH40" s="610"/>
      <c r="DI40" s="610"/>
      <c r="DJ40" s="610"/>
      <c r="DK40" s="611"/>
      <c r="DL40" s="597">
        <v>53884</v>
      </c>
      <c r="DM40" s="610"/>
      <c r="DN40" s="610"/>
      <c r="DO40" s="610"/>
      <c r="DP40" s="610"/>
      <c r="DQ40" s="610"/>
      <c r="DR40" s="610"/>
      <c r="DS40" s="610"/>
      <c r="DT40" s="610"/>
      <c r="DU40" s="610"/>
      <c r="DV40" s="611"/>
      <c r="DW40" s="612">
        <v>1.5</v>
      </c>
      <c r="DX40" s="637"/>
      <c r="DY40" s="637"/>
      <c r="DZ40" s="637"/>
      <c r="EA40" s="637"/>
      <c r="EB40" s="637"/>
      <c r="EC40" s="639"/>
    </row>
    <row r="41" spans="2:133" ht="11.25" customHeight="1" x14ac:dyDescent="0.15">
      <c r="AQ41" s="652" t="s">
        <v>346</v>
      </c>
      <c r="AR41" s="653"/>
      <c r="AS41" s="653"/>
      <c r="AT41" s="653"/>
      <c r="AU41" s="653"/>
      <c r="AV41" s="653"/>
      <c r="AW41" s="653"/>
      <c r="AX41" s="653"/>
      <c r="AY41" s="654"/>
      <c r="AZ41" s="618">
        <v>340459</v>
      </c>
      <c r="BA41" s="655"/>
      <c r="BB41" s="655"/>
      <c r="BC41" s="655"/>
      <c r="BD41" s="619"/>
      <c r="BE41" s="619"/>
      <c r="BF41" s="656"/>
      <c r="BG41" s="650"/>
      <c r="BH41" s="651"/>
      <c r="BI41" s="651"/>
      <c r="BJ41" s="651"/>
      <c r="BK41" s="651"/>
      <c r="BL41" s="216"/>
      <c r="BM41" s="657" t="s">
        <v>347</v>
      </c>
      <c r="BN41" s="657"/>
      <c r="BO41" s="657"/>
      <c r="BP41" s="657"/>
      <c r="BQ41" s="657"/>
      <c r="BR41" s="657"/>
      <c r="BS41" s="657"/>
      <c r="BT41" s="657"/>
      <c r="BU41" s="658"/>
      <c r="BV41" s="618">
        <v>334</v>
      </c>
      <c r="BW41" s="655"/>
      <c r="BX41" s="655"/>
      <c r="BY41" s="655"/>
      <c r="BZ41" s="655"/>
      <c r="CA41" s="655"/>
      <c r="CB41" s="659"/>
      <c r="CD41" s="647" t="s">
        <v>348</v>
      </c>
      <c r="CE41" s="644"/>
      <c r="CF41" s="644"/>
      <c r="CG41" s="644"/>
      <c r="CH41" s="644"/>
      <c r="CI41" s="644"/>
      <c r="CJ41" s="644"/>
      <c r="CK41" s="644"/>
      <c r="CL41" s="644"/>
      <c r="CM41" s="644"/>
      <c r="CN41" s="644"/>
      <c r="CO41" s="644"/>
      <c r="CP41" s="644"/>
      <c r="CQ41" s="645"/>
      <c r="CR41" s="609" t="s">
        <v>121</v>
      </c>
      <c r="CS41" s="598"/>
      <c r="CT41" s="598"/>
      <c r="CU41" s="598"/>
      <c r="CV41" s="598"/>
      <c r="CW41" s="598"/>
      <c r="CX41" s="598"/>
      <c r="CY41" s="599"/>
      <c r="CZ41" s="612" t="s">
        <v>121</v>
      </c>
      <c r="DA41" s="637"/>
      <c r="DB41" s="637"/>
      <c r="DC41" s="638"/>
      <c r="DD41" s="597" t="s">
        <v>130</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350</v>
      </c>
      <c r="CE42" s="607"/>
      <c r="CF42" s="607"/>
      <c r="CG42" s="607"/>
      <c r="CH42" s="607"/>
      <c r="CI42" s="607"/>
      <c r="CJ42" s="607"/>
      <c r="CK42" s="607"/>
      <c r="CL42" s="607"/>
      <c r="CM42" s="607"/>
      <c r="CN42" s="607"/>
      <c r="CO42" s="607"/>
      <c r="CP42" s="607"/>
      <c r="CQ42" s="608"/>
      <c r="CR42" s="609">
        <v>436785</v>
      </c>
      <c r="CS42" s="610"/>
      <c r="CT42" s="610"/>
      <c r="CU42" s="610"/>
      <c r="CV42" s="610"/>
      <c r="CW42" s="610"/>
      <c r="CX42" s="610"/>
      <c r="CY42" s="611"/>
      <c r="CZ42" s="612">
        <v>8.5</v>
      </c>
      <c r="DA42" s="613"/>
      <c r="DB42" s="613"/>
      <c r="DC42" s="614"/>
      <c r="DD42" s="597">
        <v>120930</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352</v>
      </c>
      <c r="CE43" s="607"/>
      <c r="CF43" s="607"/>
      <c r="CG43" s="607"/>
      <c r="CH43" s="607"/>
      <c r="CI43" s="607"/>
      <c r="CJ43" s="607"/>
      <c r="CK43" s="607"/>
      <c r="CL43" s="607"/>
      <c r="CM43" s="607"/>
      <c r="CN43" s="607"/>
      <c r="CO43" s="607"/>
      <c r="CP43" s="607"/>
      <c r="CQ43" s="608"/>
      <c r="CR43" s="609">
        <v>35594</v>
      </c>
      <c r="CS43" s="598"/>
      <c r="CT43" s="598"/>
      <c r="CU43" s="598"/>
      <c r="CV43" s="598"/>
      <c r="CW43" s="598"/>
      <c r="CX43" s="598"/>
      <c r="CY43" s="599"/>
      <c r="CZ43" s="612">
        <v>0.7</v>
      </c>
      <c r="DA43" s="637"/>
      <c r="DB43" s="637"/>
      <c r="DC43" s="638"/>
      <c r="DD43" s="597">
        <v>35594</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x14ac:dyDescent="0.15">
      <c r="B44" s="220" t="s">
        <v>353</v>
      </c>
      <c r="CD44" s="631" t="s">
        <v>304</v>
      </c>
      <c r="CE44" s="632"/>
      <c r="CF44" s="606" t="s">
        <v>354</v>
      </c>
      <c r="CG44" s="607"/>
      <c r="CH44" s="607"/>
      <c r="CI44" s="607"/>
      <c r="CJ44" s="607"/>
      <c r="CK44" s="607"/>
      <c r="CL44" s="607"/>
      <c r="CM44" s="607"/>
      <c r="CN44" s="607"/>
      <c r="CO44" s="607"/>
      <c r="CP44" s="607"/>
      <c r="CQ44" s="608"/>
      <c r="CR44" s="609">
        <v>429731</v>
      </c>
      <c r="CS44" s="610"/>
      <c r="CT44" s="610"/>
      <c r="CU44" s="610"/>
      <c r="CV44" s="610"/>
      <c r="CW44" s="610"/>
      <c r="CX44" s="610"/>
      <c r="CY44" s="611"/>
      <c r="CZ44" s="612">
        <v>8.4</v>
      </c>
      <c r="DA44" s="613"/>
      <c r="DB44" s="613"/>
      <c r="DC44" s="614"/>
      <c r="DD44" s="597">
        <v>113876</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x14ac:dyDescent="0.15">
      <c r="CD45" s="633"/>
      <c r="CE45" s="634"/>
      <c r="CF45" s="606" t="s">
        <v>355</v>
      </c>
      <c r="CG45" s="607"/>
      <c r="CH45" s="607"/>
      <c r="CI45" s="607"/>
      <c r="CJ45" s="607"/>
      <c r="CK45" s="607"/>
      <c r="CL45" s="607"/>
      <c r="CM45" s="607"/>
      <c r="CN45" s="607"/>
      <c r="CO45" s="607"/>
      <c r="CP45" s="607"/>
      <c r="CQ45" s="608"/>
      <c r="CR45" s="609">
        <v>315385</v>
      </c>
      <c r="CS45" s="598"/>
      <c r="CT45" s="598"/>
      <c r="CU45" s="598"/>
      <c r="CV45" s="598"/>
      <c r="CW45" s="598"/>
      <c r="CX45" s="598"/>
      <c r="CY45" s="599"/>
      <c r="CZ45" s="612">
        <v>6.2</v>
      </c>
      <c r="DA45" s="637"/>
      <c r="DB45" s="637"/>
      <c r="DC45" s="638"/>
      <c r="DD45" s="597">
        <v>20471</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x14ac:dyDescent="0.15">
      <c r="CD46" s="633"/>
      <c r="CE46" s="634"/>
      <c r="CF46" s="606" t="s">
        <v>356</v>
      </c>
      <c r="CG46" s="607"/>
      <c r="CH46" s="607"/>
      <c r="CI46" s="607"/>
      <c r="CJ46" s="607"/>
      <c r="CK46" s="607"/>
      <c r="CL46" s="607"/>
      <c r="CM46" s="607"/>
      <c r="CN46" s="607"/>
      <c r="CO46" s="607"/>
      <c r="CP46" s="607"/>
      <c r="CQ46" s="608"/>
      <c r="CR46" s="609">
        <v>107218</v>
      </c>
      <c r="CS46" s="610"/>
      <c r="CT46" s="610"/>
      <c r="CU46" s="610"/>
      <c r="CV46" s="610"/>
      <c r="CW46" s="610"/>
      <c r="CX46" s="610"/>
      <c r="CY46" s="611"/>
      <c r="CZ46" s="612">
        <v>2.1</v>
      </c>
      <c r="DA46" s="613"/>
      <c r="DB46" s="613"/>
      <c r="DC46" s="614"/>
      <c r="DD46" s="597">
        <v>91477</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x14ac:dyDescent="0.15">
      <c r="CD47" s="633"/>
      <c r="CE47" s="634"/>
      <c r="CF47" s="606" t="s">
        <v>357</v>
      </c>
      <c r="CG47" s="607"/>
      <c r="CH47" s="607"/>
      <c r="CI47" s="607"/>
      <c r="CJ47" s="607"/>
      <c r="CK47" s="607"/>
      <c r="CL47" s="607"/>
      <c r="CM47" s="607"/>
      <c r="CN47" s="607"/>
      <c r="CO47" s="607"/>
      <c r="CP47" s="607"/>
      <c r="CQ47" s="608"/>
      <c r="CR47" s="609">
        <v>7054</v>
      </c>
      <c r="CS47" s="598"/>
      <c r="CT47" s="598"/>
      <c r="CU47" s="598"/>
      <c r="CV47" s="598"/>
      <c r="CW47" s="598"/>
      <c r="CX47" s="598"/>
      <c r="CY47" s="599"/>
      <c r="CZ47" s="612">
        <v>0.1</v>
      </c>
      <c r="DA47" s="637"/>
      <c r="DB47" s="637"/>
      <c r="DC47" s="638"/>
      <c r="DD47" s="597">
        <v>7054</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x14ac:dyDescent="0.15">
      <c r="CD48" s="635"/>
      <c r="CE48" s="636"/>
      <c r="CF48" s="606" t="s">
        <v>358</v>
      </c>
      <c r="CG48" s="607"/>
      <c r="CH48" s="607"/>
      <c r="CI48" s="607"/>
      <c r="CJ48" s="607"/>
      <c r="CK48" s="607"/>
      <c r="CL48" s="607"/>
      <c r="CM48" s="607"/>
      <c r="CN48" s="607"/>
      <c r="CO48" s="607"/>
      <c r="CP48" s="607"/>
      <c r="CQ48" s="608"/>
      <c r="CR48" s="609" t="s">
        <v>237</v>
      </c>
      <c r="CS48" s="610"/>
      <c r="CT48" s="610"/>
      <c r="CU48" s="610"/>
      <c r="CV48" s="610"/>
      <c r="CW48" s="610"/>
      <c r="CX48" s="610"/>
      <c r="CY48" s="611"/>
      <c r="CZ48" s="612" t="s">
        <v>121</v>
      </c>
      <c r="DA48" s="613"/>
      <c r="DB48" s="613"/>
      <c r="DC48" s="614"/>
      <c r="DD48" s="597" t="s">
        <v>237</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x14ac:dyDescent="0.15">
      <c r="CD49" s="615" t="s">
        <v>359</v>
      </c>
      <c r="CE49" s="616"/>
      <c r="CF49" s="616"/>
      <c r="CG49" s="616"/>
      <c r="CH49" s="616"/>
      <c r="CI49" s="616"/>
      <c r="CJ49" s="616"/>
      <c r="CK49" s="616"/>
      <c r="CL49" s="616"/>
      <c r="CM49" s="616"/>
      <c r="CN49" s="616"/>
      <c r="CO49" s="616"/>
      <c r="CP49" s="616"/>
      <c r="CQ49" s="617"/>
      <c r="CR49" s="618">
        <v>5117510</v>
      </c>
      <c r="CS49" s="619"/>
      <c r="CT49" s="619"/>
      <c r="CU49" s="619"/>
      <c r="CV49" s="619"/>
      <c r="CW49" s="619"/>
      <c r="CX49" s="619"/>
      <c r="CY49" s="620"/>
      <c r="CZ49" s="621">
        <v>100</v>
      </c>
      <c r="DA49" s="622"/>
      <c r="DB49" s="622"/>
      <c r="DC49" s="623"/>
      <c r="DD49" s="624">
        <v>3992959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OrEJqTdCt/aD0ol4gBEbQKrL1XBAqeseUYPdrXBlOPw0q2qmH3pZRGUS1F7MRErkbGqDIEvwhelOHaI+bRQXSQ==" saltValue="oVY+/QbnaEj9Bi/Z99mU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361</v>
      </c>
      <c r="DK2" s="1142"/>
      <c r="DL2" s="1142"/>
      <c r="DM2" s="1142"/>
      <c r="DN2" s="1142"/>
      <c r="DO2" s="1143"/>
      <c r="DP2" s="229"/>
      <c r="DQ2" s="1141" t="s">
        <v>362</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365</v>
      </c>
      <c r="B5" s="1027"/>
      <c r="C5" s="1027"/>
      <c r="D5" s="1027"/>
      <c r="E5" s="1027"/>
      <c r="F5" s="1027"/>
      <c r="G5" s="1027"/>
      <c r="H5" s="1027"/>
      <c r="I5" s="1027"/>
      <c r="J5" s="1027"/>
      <c r="K5" s="1027"/>
      <c r="L5" s="1027"/>
      <c r="M5" s="1027"/>
      <c r="N5" s="1027"/>
      <c r="O5" s="1027"/>
      <c r="P5" s="1028"/>
      <c r="Q5" s="1032" t="s">
        <v>366</v>
      </c>
      <c r="R5" s="1033"/>
      <c r="S5" s="1033"/>
      <c r="T5" s="1033"/>
      <c r="U5" s="1034"/>
      <c r="V5" s="1032" t="s">
        <v>367</v>
      </c>
      <c r="W5" s="1033"/>
      <c r="X5" s="1033"/>
      <c r="Y5" s="1033"/>
      <c r="Z5" s="1034"/>
      <c r="AA5" s="1032" t="s">
        <v>368</v>
      </c>
      <c r="AB5" s="1033"/>
      <c r="AC5" s="1033"/>
      <c r="AD5" s="1033"/>
      <c r="AE5" s="1033"/>
      <c r="AF5" s="1144" t="s">
        <v>369</v>
      </c>
      <c r="AG5" s="1033"/>
      <c r="AH5" s="1033"/>
      <c r="AI5" s="1033"/>
      <c r="AJ5" s="1048"/>
      <c r="AK5" s="1033" t="s">
        <v>370</v>
      </c>
      <c r="AL5" s="1033"/>
      <c r="AM5" s="1033"/>
      <c r="AN5" s="1033"/>
      <c r="AO5" s="1034"/>
      <c r="AP5" s="1032" t="s">
        <v>371</v>
      </c>
      <c r="AQ5" s="1033"/>
      <c r="AR5" s="1033"/>
      <c r="AS5" s="1033"/>
      <c r="AT5" s="1034"/>
      <c r="AU5" s="1032" t="s">
        <v>372</v>
      </c>
      <c r="AV5" s="1033"/>
      <c r="AW5" s="1033"/>
      <c r="AX5" s="1033"/>
      <c r="AY5" s="1048"/>
      <c r="AZ5" s="236"/>
      <c r="BA5" s="236"/>
      <c r="BB5" s="236"/>
      <c r="BC5" s="236"/>
      <c r="BD5" s="236"/>
      <c r="BE5" s="237"/>
      <c r="BF5" s="237"/>
      <c r="BG5" s="237"/>
      <c r="BH5" s="237"/>
      <c r="BI5" s="237"/>
      <c r="BJ5" s="237"/>
      <c r="BK5" s="237"/>
      <c r="BL5" s="237"/>
      <c r="BM5" s="237"/>
      <c r="BN5" s="237"/>
      <c r="BO5" s="237"/>
      <c r="BP5" s="237"/>
      <c r="BQ5" s="1026" t="s">
        <v>373</v>
      </c>
      <c r="BR5" s="1027"/>
      <c r="BS5" s="1027"/>
      <c r="BT5" s="1027"/>
      <c r="BU5" s="1027"/>
      <c r="BV5" s="1027"/>
      <c r="BW5" s="1027"/>
      <c r="BX5" s="1027"/>
      <c r="BY5" s="1027"/>
      <c r="BZ5" s="1027"/>
      <c r="CA5" s="1027"/>
      <c r="CB5" s="1027"/>
      <c r="CC5" s="1027"/>
      <c r="CD5" s="1027"/>
      <c r="CE5" s="1027"/>
      <c r="CF5" s="1027"/>
      <c r="CG5" s="1028"/>
      <c r="CH5" s="1032" t="s">
        <v>374</v>
      </c>
      <c r="CI5" s="1033"/>
      <c r="CJ5" s="1033"/>
      <c r="CK5" s="1033"/>
      <c r="CL5" s="1034"/>
      <c r="CM5" s="1032" t="s">
        <v>375</v>
      </c>
      <c r="CN5" s="1033"/>
      <c r="CO5" s="1033"/>
      <c r="CP5" s="1033"/>
      <c r="CQ5" s="1034"/>
      <c r="CR5" s="1032" t="s">
        <v>376</v>
      </c>
      <c r="CS5" s="1033"/>
      <c r="CT5" s="1033"/>
      <c r="CU5" s="1033"/>
      <c r="CV5" s="1034"/>
      <c r="CW5" s="1032" t="s">
        <v>377</v>
      </c>
      <c r="CX5" s="1033"/>
      <c r="CY5" s="1033"/>
      <c r="CZ5" s="1033"/>
      <c r="DA5" s="1034"/>
      <c r="DB5" s="1032" t="s">
        <v>378</v>
      </c>
      <c r="DC5" s="1033"/>
      <c r="DD5" s="1033"/>
      <c r="DE5" s="1033"/>
      <c r="DF5" s="1034"/>
      <c r="DG5" s="1129" t="s">
        <v>379</v>
      </c>
      <c r="DH5" s="1130"/>
      <c r="DI5" s="1130"/>
      <c r="DJ5" s="1130"/>
      <c r="DK5" s="1131"/>
      <c r="DL5" s="1129" t="s">
        <v>380</v>
      </c>
      <c r="DM5" s="1130"/>
      <c r="DN5" s="1130"/>
      <c r="DO5" s="1130"/>
      <c r="DP5" s="1131"/>
      <c r="DQ5" s="1032" t="s">
        <v>381</v>
      </c>
      <c r="DR5" s="1033"/>
      <c r="DS5" s="1033"/>
      <c r="DT5" s="1033"/>
      <c r="DU5" s="1034"/>
      <c r="DV5" s="1032" t="s">
        <v>372</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382</v>
      </c>
      <c r="C7" s="1082"/>
      <c r="D7" s="1082"/>
      <c r="E7" s="1082"/>
      <c r="F7" s="1082"/>
      <c r="G7" s="1082"/>
      <c r="H7" s="1082"/>
      <c r="I7" s="1082"/>
      <c r="J7" s="1082"/>
      <c r="K7" s="1082"/>
      <c r="L7" s="1082"/>
      <c r="M7" s="1082"/>
      <c r="N7" s="1082"/>
      <c r="O7" s="1082"/>
      <c r="P7" s="1083"/>
      <c r="Q7" s="1135">
        <v>5269</v>
      </c>
      <c r="R7" s="1136"/>
      <c r="S7" s="1136"/>
      <c r="T7" s="1136"/>
      <c r="U7" s="1136"/>
      <c r="V7" s="1136">
        <v>5118</v>
      </c>
      <c r="W7" s="1136"/>
      <c r="X7" s="1136"/>
      <c r="Y7" s="1136"/>
      <c r="Z7" s="1136"/>
      <c r="AA7" s="1136">
        <v>151</v>
      </c>
      <c r="AB7" s="1136"/>
      <c r="AC7" s="1136"/>
      <c r="AD7" s="1136"/>
      <c r="AE7" s="1137"/>
      <c r="AF7" s="1138">
        <v>117</v>
      </c>
      <c r="AG7" s="1139"/>
      <c r="AH7" s="1139"/>
      <c r="AI7" s="1139"/>
      <c r="AJ7" s="1140"/>
      <c r="AK7" s="1122">
        <v>171</v>
      </c>
      <c r="AL7" s="1123"/>
      <c r="AM7" s="1123"/>
      <c r="AN7" s="1123"/>
      <c r="AO7" s="1123"/>
      <c r="AP7" s="1123">
        <v>6693</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574</v>
      </c>
      <c r="BT7" s="1127"/>
      <c r="BU7" s="1127"/>
      <c r="BV7" s="1127"/>
      <c r="BW7" s="1127"/>
      <c r="BX7" s="1127"/>
      <c r="BY7" s="1127"/>
      <c r="BZ7" s="1127"/>
      <c r="CA7" s="1127"/>
      <c r="CB7" s="1127"/>
      <c r="CC7" s="1127"/>
      <c r="CD7" s="1127"/>
      <c r="CE7" s="1127"/>
      <c r="CF7" s="1127"/>
      <c r="CG7" s="1128"/>
      <c r="CH7" s="1119">
        <v>-2</v>
      </c>
      <c r="CI7" s="1120"/>
      <c r="CJ7" s="1120"/>
      <c r="CK7" s="1120"/>
      <c r="CL7" s="1121"/>
      <c r="CM7" s="1119">
        <v>27</v>
      </c>
      <c r="CN7" s="1120"/>
      <c r="CO7" s="1120"/>
      <c r="CP7" s="1120"/>
      <c r="CQ7" s="1121"/>
      <c r="CR7" s="1119">
        <v>30</v>
      </c>
      <c r="CS7" s="1120"/>
      <c r="CT7" s="1120"/>
      <c r="CU7" s="1120"/>
      <c r="CV7" s="1121"/>
      <c r="CW7" s="1119">
        <v>2</v>
      </c>
      <c r="CX7" s="1120"/>
      <c r="CY7" s="1120"/>
      <c r="CZ7" s="1120"/>
      <c r="DA7" s="1121"/>
      <c r="DB7" s="1119" t="s">
        <v>587</v>
      </c>
      <c r="DC7" s="1120"/>
      <c r="DD7" s="1120"/>
      <c r="DE7" s="1120"/>
      <c r="DF7" s="1121"/>
      <c r="DG7" s="1119" t="s">
        <v>587</v>
      </c>
      <c r="DH7" s="1120"/>
      <c r="DI7" s="1120"/>
      <c r="DJ7" s="1120"/>
      <c r="DK7" s="1121"/>
      <c r="DL7" s="1119" t="s">
        <v>587</v>
      </c>
      <c r="DM7" s="1120"/>
      <c r="DN7" s="1120"/>
      <c r="DO7" s="1120"/>
      <c r="DP7" s="1121"/>
      <c r="DQ7" s="1119" t="s">
        <v>588</v>
      </c>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575</v>
      </c>
      <c r="BT8" s="1046"/>
      <c r="BU8" s="1046"/>
      <c r="BV8" s="1046"/>
      <c r="BW8" s="1046"/>
      <c r="BX8" s="1046"/>
      <c r="BY8" s="1046"/>
      <c r="BZ8" s="1046"/>
      <c r="CA8" s="1046"/>
      <c r="CB8" s="1046"/>
      <c r="CC8" s="1046"/>
      <c r="CD8" s="1046"/>
      <c r="CE8" s="1046"/>
      <c r="CF8" s="1046"/>
      <c r="CG8" s="1047"/>
      <c r="CH8" s="1020">
        <v>-5</v>
      </c>
      <c r="CI8" s="1021"/>
      <c r="CJ8" s="1021"/>
      <c r="CK8" s="1021"/>
      <c r="CL8" s="1022"/>
      <c r="CM8" s="1020">
        <v>2</v>
      </c>
      <c r="CN8" s="1021"/>
      <c r="CO8" s="1021"/>
      <c r="CP8" s="1021"/>
      <c r="CQ8" s="1022"/>
      <c r="CR8" s="1020">
        <v>2</v>
      </c>
      <c r="CS8" s="1021"/>
      <c r="CT8" s="1021"/>
      <c r="CU8" s="1021"/>
      <c r="CV8" s="1022"/>
      <c r="CW8" s="1020">
        <v>10</v>
      </c>
      <c r="CX8" s="1021"/>
      <c r="CY8" s="1021"/>
      <c r="CZ8" s="1021"/>
      <c r="DA8" s="1022"/>
      <c r="DB8" s="1020" t="s">
        <v>591</v>
      </c>
      <c r="DC8" s="1021"/>
      <c r="DD8" s="1021"/>
      <c r="DE8" s="1021"/>
      <c r="DF8" s="1022"/>
      <c r="DG8" s="1020" t="s">
        <v>592</v>
      </c>
      <c r="DH8" s="1021"/>
      <c r="DI8" s="1021"/>
      <c r="DJ8" s="1021"/>
      <c r="DK8" s="1022"/>
      <c r="DL8" s="1020" t="s">
        <v>591</v>
      </c>
      <c r="DM8" s="1021"/>
      <c r="DN8" s="1021"/>
      <c r="DO8" s="1021"/>
      <c r="DP8" s="1022"/>
      <c r="DQ8" s="1020" t="s">
        <v>593</v>
      </c>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383</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384</v>
      </c>
      <c r="B23" s="975" t="s">
        <v>385</v>
      </c>
      <c r="C23" s="976"/>
      <c r="D23" s="976"/>
      <c r="E23" s="976"/>
      <c r="F23" s="976"/>
      <c r="G23" s="976"/>
      <c r="H23" s="976"/>
      <c r="I23" s="976"/>
      <c r="J23" s="976"/>
      <c r="K23" s="976"/>
      <c r="L23" s="976"/>
      <c r="M23" s="976"/>
      <c r="N23" s="976"/>
      <c r="O23" s="976"/>
      <c r="P23" s="977"/>
      <c r="Q23" s="1099">
        <v>5269</v>
      </c>
      <c r="R23" s="1100"/>
      <c r="S23" s="1100"/>
      <c r="T23" s="1100"/>
      <c r="U23" s="1100"/>
      <c r="V23" s="1100">
        <v>5118</v>
      </c>
      <c r="W23" s="1100"/>
      <c r="X23" s="1100"/>
      <c r="Y23" s="1100"/>
      <c r="Z23" s="1100"/>
      <c r="AA23" s="1100">
        <v>151</v>
      </c>
      <c r="AB23" s="1100"/>
      <c r="AC23" s="1100"/>
      <c r="AD23" s="1100"/>
      <c r="AE23" s="1101"/>
      <c r="AF23" s="1102">
        <v>117</v>
      </c>
      <c r="AG23" s="1100"/>
      <c r="AH23" s="1100"/>
      <c r="AI23" s="1100"/>
      <c r="AJ23" s="1103"/>
      <c r="AK23" s="1104"/>
      <c r="AL23" s="1105"/>
      <c r="AM23" s="1105"/>
      <c r="AN23" s="1105"/>
      <c r="AO23" s="1105"/>
      <c r="AP23" s="1100">
        <v>6693</v>
      </c>
      <c r="AQ23" s="1100"/>
      <c r="AR23" s="1100"/>
      <c r="AS23" s="1100"/>
      <c r="AT23" s="1100"/>
      <c r="AU23" s="1106"/>
      <c r="AV23" s="1106"/>
      <c r="AW23" s="1106"/>
      <c r="AX23" s="1106"/>
      <c r="AY23" s="1107"/>
      <c r="AZ23" s="1096" t="s">
        <v>386</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365</v>
      </c>
      <c r="B26" s="1027"/>
      <c r="C26" s="1027"/>
      <c r="D26" s="1027"/>
      <c r="E26" s="1027"/>
      <c r="F26" s="1027"/>
      <c r="G26" s="1027"/>
      <c r="H26" s="1027"/>
      <c r="I26" s="1027"/>
      <c r="J26" s="1027"/>
      <c r="K26" s="1027"/>
      <c r="L26" s="1027"/>
      <c r="M26" s="1027"/>
      <c r="N26" s="1027"/>
      <c r="O26" s="1027"/>
      <c r="P26" s="1028"/>
      <c r="Q26" s="1032" t="s">
        <v>389</v>
      </c>
      <c r="R26" s="1033"/>
      <c r="S26" s="1033"/>
      <c r="T26" s="1033"/>
      <c r="U26" s="1034"/>
      <c r="V26" s="1032" t="s">
        <v>390</v>
      </c>
      <c r="W26" s="1033"/>
      <c r="X26" s="1033"/>
      <c r="Y26" s="1033"/>
      <c r="Z26" s="1034"/>
      <c r="AA26" s="1032" t="s">
        <v>391</v>
      </c>
      <c r="AB26" s="1033"/>
      <c r="AC26" s="1033"/>
      <c r="AD26" s="1033"/>
      <c r="AE26" s="1033"/>
      <c r="AF26" s="1090" t="s">
        <v>392</v>
      </c>
      <c r="AG26" s="1039"/>
      <c r="AH26" s="1039"/>
      <c r="AI26" s="1039"/>
      <c r="AJ26" s="1091"/>
      <c r="AK26" s="1033" t="s">
        <v>393</v>
      </c>
      <c r="AL26" s="1033"/>
      <c r="AM26" s="1033"/>
      <c r="AN26" s="1033"/>
      <c r="AO26" s="1034"/>
      <c r="AP26" s="1032" t="s">
        <v>394</v>
      </c>
      <c r="AQ26" s="1033"/>
      <c r="AR26" s="1033"/>
      <c r="AS26" s="1033"/>
      <c r="AT26" s="1034"/>
      <c r="AU26" s="1032" t="s">
        <v>395</v>
      </c>
      <c r="AV26" s="1033"/>
      <c r="AW26" s="1033"/>
      <c r="AX26" s="1033"/>
      <c r="AY26" s="1034"/>
      <c r="AZ26" s="1032" t="s">
        <v>396</v>
      </c>
      <c r="BA26" s="1033"/>
      <c r="BB26" s="1033"/>
      <c r="BC26" s="1033"/>
      <c r="BD26" s="1034"/>
      <c r="BE26" s="1032" t="s">
        <v>372</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397</v>
      </c>
      <c r="C28" s="1082"/>
      <c r="D28" s="1082"/>
      <c r="E28" s="1082"/>
      <c r="F28" s="1082"/>
      <c r="G28" s="1082"/>
      <c r="H28" s="1082"/>
      <c r="I28" s="1082"/>
      <c r="J28" s="1082"/>
      <c r="K28" s="1082"/>
      <c r="L28" s="1082"/>
      <c r="M28" s="1082"/>
      <c r="N28" s="1082"/>
      <c r="O28" s="1082"/>
      <c r="P28" s="1083"/>
      <c r="Q28" s="1084">
        <v>1564</v>
      </c>
      <c r="R28" s="1085"/>
      <c r="S28" s="1085"/>
      <c r="T28" s="1085"/>
      <c r="U28" s="1085"/>
      <c r="V28" s="1085">
        <v>1440</v>
      </c>
      <c r="W28" s="1085"/>
      <c r="X28" s="1085"/>
      <c r="Y28" s="1085"/>
      <c r="Z28" s="1085"/>
      <c r="AA28" s="1085">
        <v>125</v>
      </c>
      <c r="AB28" s="1085"/>
      <c r="AC28" s="1085"/>
      <c r="AD28" s="1085"/>
      <c r="AE28" s="1086"/>
      <c r="AF28" s="1087">
        <v>125</v>
      </c>
      <c r="AG28" s="1085"/>
      <c r="AH28" s="1085"/>
      <c r="AI28" s="1085"/>
      <c r="AJ28" s="1088"/>
      <c r="AK28" s="1089">
        <v>116</v>
      </c>
      <c r="AL28" s="1077"/>
      <c r="AM28" s="1077"/>
      <c r="AN28" s="1077"/>
      <c r="AO28" s="1077"/>
      <c r="AP28" s="1077" t="s">
        <v>588</v>
      </c>
      <c r="AQ28" s="1077"/>
      <c r="AR28" s="1077"/>
      <c r="AS28" s="1077"/>
      <c r="AT28" s="1077"/>
      <c r="AU28" s="1077" t="s">
        <v>587</v>
      </c>
      <c r="AV28" s="1077"/>
      <c r="AW28" s="1077"/>
      <c r="AX28" s="1077"/>
      <c r="AY28" s="1077"/>
      <c r="AZ28" s="1078" t="s">
        <v>587</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398</v>
      </c>
      <c r="C29" s="1063"/>
      <c r="D29" s="1063"/>
      <c r="E29" s="1063"/>
      <c r="F29" s="1063"/>
      <c r="G29" s="1063"/>
      <c r="H29" s="1063"/>
      <c r="I29" s="1063"/>
      <c r="J29" s="1063"/>
      <c r="K29" s="1063"/>
      <c r="L29" s="1063"/>
      <c r="M29" s="1063"/>
      <c r="N29" s="1063"/>
      <c r="O29" s="1063"/>
      <c r="P29" s="1064"/>
      <c r="Q29" s="1074">
        <v>1237</v>
      </c>
      <c r="R29" s="1075"/>
      <c r="S29" s="1075"/>
      <c r="T29" s="1075"/>
      <c r="U29" s="1075"/>
      <c r="V29" s="1075">
        <v>1174</v>
      </c>
      <c r="W29" s="1075"/>
      <c r="X29" s="1075"/>
      <c r="Y29" s="1075"/>
      <c r="Z29" s="1075"/>
      <c r="AA29" s="1075">
        <v>62</v>
      </c>
      <c r="AB29" s="1075"/>
      <c r="AC29" s="1075"/>
      <c r="AD29" s="1075"/>
      <c r="AE29" s="1076"/>
      <c r="AF29" s="1068">
        <v>59</v>
      </c>
      <c r="AG29" s="1069"/>
      <c r="AH29" s="1069"/>
      <c r="AI29" s="1069"/>
      <c r="AJ29" s="1070"/>
      <c r="AK29" s="1011">
        <v>179</v>
      </c>
      <c r="AL29" s="1002"/>
      <c r="AM29" s="1002"/>
      <c r="AN29" s="1002"/>
      <c r="AO29" s="1002"/>
      <c r="AP29" s="1002" t="s">
        <v>588</v>
      </c>
      <c r="AQ29" s="1002"/>
      <c r="AR29" s="1002"/>
      <c r="AS29" s="1002"/>
      <c r="AT29" s="1002"/>
      <c r="AU29" s="1002" t="s">
        <v>587</v>
      </c>
      <c r="AV29" s="1002"/>
      <c r="AW29" s="1002"/>
      <c r="AX29" s="1002"/>
      <c r="AY29" s="1002"/>
      <c r="AZ29" s="1073" t="s">
        <v>587</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399</v>
      </c>
      <c r="C30" s="1063"/>
      <c r="D30" s="1063"/>
      <c r="E30" s="1063"/>
      <c r="F30" s="1063"/>
      <c r="G30" s="1063"/>
      <c r="H30" s="1063"/>
      <c r="I30" s="1063"/>
      <c r="J30" s="1063"/>
      <c r="K30" s="1063"/>
      <c r="L30" s="1063"/>
      <c r="M30" s="1063"/>
      <c r="N30" s="1063"/>
      <c r="O30" s="1063"/>
      <c r="P30" s="1064"/>
      <c r="Q30" s="1074">
        <v>123</v>
      </c>
      <c r="R30" s="1075"/>
      <c r="S30" s="1075"/>
      <c r="T30" s="1075"/>
      <c r="U30" s="1075"/>
      <c r="V30" s="1075">
        <v>122</v>
      </c>
      <c r="W30" s="1075"/>
      <c r="X30" s="1075"/>
      <c r="Y30" s="1075"/>
      <c r="Z30" s="1075"/>
      <c r="AA30" s="1075">
        <v>1</v>
      </c>
      <c r="AB30" s="1075"/>
      <c r="AC30" s="1075"/>
      <c r="AD30" s="1075"/>
      <c r="AE30" s="1076"/>
      <c r="AF30" s="1068">
        <v>1</v>
      </c>
      <c r="AG30" s="1069"/>
      <c r="AH30" s="1069"/>
      <c r="AI30" s="1069"/>
      <c r="AJ30" s="1070"/>
      <c r="AK30" s="1011">
        <v>39</v>
      </c>
      <c r="AL30" s="1002"/>
      <c r="AM30" s="1002"/>
      <c r="AN30" s="1002"/>
      <c r="AO30" s="1002"/>
      <c r="AP30" s="1002" t="s">
        <v>589</v>
      </c>
      <c r="AQ30" s="1002"/>
      <c r="AR30" s="1002"/>
      <c r="AS30" s="1002"/>
      <c r="AT30" s="1002"/>
      <c r="AU30" s="1002" t="s">
        <v>587</v>
      </c>
      <c r="AV30" s="1002"/>
      <c r="AW30" s="1002"/>
      <c r="AX30" s="1002"/>
      <c r="AY30" s="1002"/>
      <c r="AZ30" s="1073" t="s">
        <v>587</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400</v>
      </c>
      <c r="C31" s="1063"/>
      <c r="D31" s="1063"/>
      <c r="E31" s="1063"/>
      <c r="F31" s="1063"/>
      <c r="G31" s="1063"/>
      <c r="H31" s="1063"/>
      <c r="I31" s="1063"/>
      <c r="J31" s="1063"/>
      <c r="K31" s="1063"/>
      <c r="L31" s="1063"/>
      <c r="M31" s="1063"/>
      <c r="N31" s="1063"/>
      <c r="O31" s="1063"/>
      <c r="P31" s="1064"/>
      <c r="Q31" s="1074">
        <v>490</v>
      </c>
      <c r="R31" s="1075"/>
      <c r="S31" s="1075"/>
      <c r="T31" s="1075"/>
      <c r="U31" s="1075"/>
      <c r="V31" s="1075">
        <v>453</v>
      </c>
      <c r="W31" s="1075"/>
      <c r="X31" s="1075"/>
      <c r="Y31" s="1075"/>
      <c r="Z31" s="1075"/>
      <c r="AA31" s="1075">
        <v>38</v>
      </c>
      <c r="AB31" s="1075"/>
      <c r="AC31" s="1075"/>
      <c r="AD31" s="1075"/>
      <c r="AE31" s="1076"/>
      <c r="AF31" s="1068">
        <v>452</v>
      </c>
      <c r="AG31" s="1069"/>
      <c r="AH31" s="1069"/>
      <c r="AI31" s="1069"/>
      <c r="AJ31" s="1070"/>
      <c r="AK31" s="1011">
        <v>68</v>
      </c>
      <c r="AL31" s="1002"/>
      <c r="AM31" s="1002"/>
      <c r="AN31" s="1002"/>
      <c r="AO31" s="1002"/>
      <c r="AP31" s="1002">
        <v>591</v>
      </c>
      <c r="AQ31" s="1002"/>
      <c r="AR31" s="1002"/>
      <c r="AS31" s="1002"/>
      <c r="AT31" s="1002"/>
      <c r="AU31" s="1002">
        <v>299</v>
      </c>
      <c r="AV31" s="1002"/>
      <c r="AW31" s="1002"/>
      <c r="AX31" s="1002"/>
      <c r="AY31" s="1002"/>
      <c r="AZ31" s="1073" t="s">
        <v>587</v>
      </c>
      <c r="BA31" s="1073"/>
      <c r="BB31" s="1073"/>
      <c r="BC31" s="1073"/>
      <c r="BD31" s="1073"/>
      <c r="BE31" s="1057" t="s">
        <v>401</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402</v>
      </c>
      <c r="C32" s="1063"/>
      <c r="D32" s="1063"/>
      <c r="E32" s="1063"/>
      <c r="F32" s="1063"/>
      <c r="G32" s="1063"/>
      <c r="H32" s="1063"/>
      <c r="I32" s="1063"/>
      <c r="J32" s="1063"/>
      <c r="K32" s="1063"/>
      <c r="L32" s="1063"/>
      <c r="M32" s="1063"/>
      <c r="N32" s="1063"/>
      <c r="O32" s="1063"/>
      <c r="P32" s="1064"/>
      <c r="Q32" s="1074">
        <v>8</v>
      </c>
      <c r="R32" s="1075"/>
      <c r="S32" s="1075"/>
      <c r="T32" s="1075"/>
      <c r="U32" s="1075"/>
      <c r="V32" s="1075">
        <v>7</v>
      </c>
      <c r="W32" s="1075"/>
      <c r="X32" s="1075"/>
      <c r="Y32" s="1075"/>
      <c r="Z32" s="1075"/>
      <c r="AA32" s="1075">
        <v>1</v>
      </c>
      <c r="AB32" s="1075"/>
      <c r="AC32" s="1075"/>
      <c r="AD32" s="1075"/>
      <c r="AE32" s="1076"/>
      <c r="AF32" s="1068">
        <v>84</v>
      </c>
      <c r="AG32" s="1069"/>
      <c r="AH32" s="1069"/>
      <c r="AI32" s="1069"/>
      <c r="AJ32" s="1070"/>
      <c r="AK32" s="1011" t="s">
        <v>587</v>
      </c>
      <c r="AL32" s="1002"/>
      <c r="AM32" s="1002"/>
      <c r="AN32" s="1002"/>
      <c r="AO32" s="1002"/>
      <c r="AP32" s="1002" t="s">
        <v>587</v>
      </c>
      <c r="AQ32" s="1002"/>
      <c r="AR32" s="1002"/>
      <c r="AS32" s="1002"/>
      <c r="AT32" s="1002"/>
      <c r="AU32" s="1002" t="s">
        <v>587</v>
      </c>
      <c r="AV32" s="1002"/>
      <c r="AW32" s="1002"/>
      <c r="AX32" s="1002"/>
      <c r="AY32" s="1002"/>
      <c r="AZ32" s="1073" t="s">
        <v>587</v>
      </c>
      <c r="BA32" s="1073"/>
      <c r="BB32" s="1073"/>
      <c r="BC32" s="1073"/>
      <c r="BD32" s="1073"/>
      <c r="BE32" s="1057" t="s">
        <v>403</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404</v>
      </c>
      <c r="C33" s="1063"/>
      <c r="D33" s="1063"/>
      <c r="E33" s="1063"/>
      <c r="F33" s="1063"/>
      <c r="G33" s="1063"/>
      <c r="H33" s="1063"/>
      <c r="I33" s="1063"/>
      <c r="J33" s="1063"/>
      <c r="K33" s="1063"/>
      <c r="L33" s="1063"/>
      <c r="M33" s="1063"/>
      <c r="N33" s="1063"/>
      <c r="O33" s="1063"/>
      <c r="P33" s="1064"/>
      <c r="Q33" s="1074">
        <v>402</v>
      </c>
      <c r="R33" s="1075"/>
      <c r="S33" s="1075"/>
      <c r="T33" s="1075"/>
      <c r="U33" s="1075"/>
      <c r="V33" s="1075">
        <v>397</v>
      </c>
      <c r="W33" s="1075"/>
      <c r="X33" s="1075"/>
      <c r="Y33" s="1075"/>
      <c r="Z33" s="1075"/>
      <c r="AA33" s="1075">
        <v>5</v>
      </c>
      <c r="AB33" s="1075"/>
      <c r="AC33" s="1075"/>
      <c r="AD33" s="1075"/>
      <c r="AE33" s="1076"/>
      <c r="AF33" s="1068">
        <v>5</v>
      </c>
      <c r="AG33" s="1069"/>
      <c r="AH33" s="1069"/>
      <c r="AI33" s="1069"/>
      <c r="AJ33" s="1070"/>
      <c r="AK33" s="1011">
        <v>124</v>
      </c>
      <c r="AL33" s="1002"/>
      <c r="AM33" s="1002"/>
      <c r="AN33" s="1002"/>
      <c r="AO33" s="1002"/>
      <c r="AP33" s="1002">
        <v>2419</v>
      </c>
      <c r="AQ33" s="1002"/>
      <c r="AR33" s="1002"/>
      <c r="AS33" s="1002"/>
      <c r="AT33" s="1002"/>
      <c r="AU33" s="1002">
        <v>1260</v>
      </c>
      <c r="AV33" s="1002"/>
      <c r="AW33" s="1002"/>
      <c r="AX33" s="1002"/>
      <c r="AY33" s="1002"/>
      <c r="AZ33" s="1073" t="s">
        <v>587</v>
      </c>
      <c r="BA33" s="1073"/>
      <c r="BB33" s="1073"/>
      <c r="BC33" s="1073"/>
      <c r="BD33" s="1073"/>
      <c r="BE33" s="1057" t="s">
        <v>405</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406</v>
      </c>
      <c r="C34" s="1063"/>
      <c r="D34" s="1063"/>
      <c r="E34" s="1063"/>
      <c r="F34" s="1063"/>
      <c r="G34" s="1063"/>
      <c r="H34" s="1063"/>
      <c r="I34" s="1063"/>
      <c r="J34" s="1063"/>
      <c r="K34" s="1063"/>
      <c r="L34" s="1063"/>
      <c r="M34" s="1063"/>
      <c r="N34" s="1063"/>
      <c r="O34" s="1063"/>
      <c r="P34" s="1064"/>
      <c r="Q34" s="1074">
        <v>35</v>
      </c>
      <c r="R34" s="1075"/>
      <c r="S34" s="1075"/>
      <c r="T34" s="1075"/>
      <c r="U34" s="1075"/>
      <c r="V34" s="1075">
        <v>33</v>
      </c>
      <c r="W34" s="1075"/>
      <c r="X34" s="1075"/>
      <c r="Y34" s="1075"/>
      <c r="Z34" s="1075"/>
      <c r="AA34" s="1075">
        <v>2</v>
      </c>
      <c r="AB34" s="1075"/>
      <c r="AC34" s="1075"/>
      <c r="AD34" s="1075"/>
      <c r="AE34" s="1076"/>
      <c r="AF34" s="1068">
        <v>2</v>
      </c>
      <c r="AG34" s="1069"/>
      <c r="AH34" s="1069"/>
      <c r="AI34" s="1069"/>
      <c r="AJ34" s="1070"/>
      <c r="AK34" s="1011">
        <v>26</v>
      </c>
      <c r="AL34" s="1002"/>
      <c r="AM34" s="1002"/>
      <c r="AN34" s="1002"/>
      <c r="AO34" s="1002"/>
      <c r="AP34" s="1002">
        <v>149</v>
      </c>
      <c r="AQ34" s="1002"/>
      <c r="AR34" s="1002"/>
      <c r="AS34" s="1002"/>
      <c r="AT34" s="1002"/>
      <c r="AU34" s="1002">
        <v>144</v>
      </c>
      <c r="AV34" s="1002"/>
      <c r="AW34" s="1002"/>
      <c r="AX34" s="1002"/>
      <c r="AY34" s="1002"/>
      <c r="AZ34" s="1073" t="s">
        <v>587</v>
      </c>
      <c r="BA34" s="1073"/>
      <c r="BB34" s="1073"/>
      <c r="BC34" s="1073"/>
      <c r="BD34" s="1073"/>
      <c r="BE34" s="1057" t="s">
        <v>405</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384</v>
      </c>
      <c r="B63" s="975" t="s">
        <v>408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728</v>
      </c>
      <c r="AG63" s="990"/>
      <c r="AH63" s="990"/>
      <c r="AI63" s="990"/>
      <c r="AJ63" s="1055"/>
      <c r="AK63" s="1056"/>
      <c r="AL63" s="994"/>
      <c r="AM63" s="994"/>
      <c r="AN63" s="994"/>
      <c r="AO63" s="994"/>
      <c r="AP63" s="990">
        <v>3159</v>
      </c>
      <c r="AQ63" s="990"/>
      <c r="AR63" s="990"/>
      <c r="AS63" s="990"/>
      <c r="AT63" s="990"/>
      <c r="AU63" s="990">
        <v>1703</v>
      </c>
      <c r="AV63" s="990"/>
      <c r="AW63" s="990"/>
      <c r="AX63" s="990"/>
      <c r="AY63" s="990"/>
      <c r="AZ63" s="1050"/>
      <c r="BA63" s="1050"/>
      <c r="BB63" s="1050"/>
      <c r="BC63" s="1050"/>
      <c r="BD63" s="1050"/>
      <c r="BE63" s="991"/>
      <c r="BF63" s="991"/>
      <c r="BG63" s="991"/>
      <c r="BH63" s="991"/>
      <c r="BI63" s="992"/>
      <c r="BJ63" s="1051" t="s">
        <v>386</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410</v>
      </c>
      <c r="B66" s="1027"/>
      <c r="C66" s="1027"/>
      <c r="D66" s="1027"/>
      <c r="E66" s="1027"/>
      <c r="F66" s="1027"/>
      <c r="G66" s="1027"/>
      <c r="H66" s="1027"/>
      <c r="I66" s="1027"/>
      <c r="J66" s="1027"/>
      <c r="K66" s="1027"/>
      <c r="L66" s="1027"/>
      <c r="M66" s="1027"/>
      <c r="N66" s="1027"/>
      <c r="O66" s="1027"/>
      <c r="P66" s="1028"/>
      <c r="Q66" s="1032" t="s">
        <v>389</v>
      </c>
      <c r="R66" s="1033"/>
      <c r="S66" s="1033"/>
      <c r="T66" s="1033"/>
      <c r="U66" s="1034"/>
      <c r="V66" s="1032" t="s">
        <v>411</v>
      </c>
      <c r="W66" s="1033"/>
      <c r="X66" s="1033"/>
      <c r="Y66" s="1033"/>
      <c r="Z66" s="1034"/>
      <c r="AA66" s="1032" t="s">
        <v>391</v>
      </c>
      <c r="AB66" s="1033"/>
      <c r="AC66" s="1033"/>
      <c r="AD66" s="1033"/>
      <c r="AE66" s="1034"/>
      <c r="AF66" s="1038" t="s">
        <v>392</v>
      </c>
      <c r="AG66" s="1039"/>
      <c r="AH66" s="1039"/>
      <c r="AI66" s="1039"/>
      <c r="AJ66" s="1040"/>
      <c r="AK66" s="1032" t="s">
        <v>412</v>
      </c>
      <c r="AL66" s="1027"/>
      <c r="AM66" s="1027"/>
      <c r="AN66" s="1027"/>
      <c r="AO66" s="1028"/>
      <c r="AP66" s="1032" t="s">
        <v>394</v>
      </c>
      <c r="AQ66" s="1033"/>
      <c r="AR66" s="1033"/>
      <c r="AS66" s="1033"/>
      <c r="AT66" s="1034"/>
      <c r="AU66" s="1032" t="s">
        <v>413</v>
      </c>
      <c r="AV66" s="1033"/>
      <c r="AW66" s="1033"/>
      <c r="AX66" s="1033"/>
      <c r="AY66" s="1034"/>
      <c r="AZ66" s="1032" t="s">
        <v>372</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576</v>
      </c>
      <c r="C68" s="1017"/>
      <c r="D68" s="1017"/>
      <c r="E68" s="1017"/>
      <c r="F68" s="1017"/>
      <c r="G68" s="1017"/>
      <c r="H68" s="1017"/>
      <c r="I68" s="1017"/>
      <c r="J68" s="1017"/>
      <c r="K68" s="1017"/>
      <c r="L68" s="1017"/>
      <c r="M68" s="1017"/>
      <c r="N68" s="1017"/>
      <c r="O68" s="1017"/>
      <c r="P68" s="1018"/>
      <c r="Q68" s="1019">
        <v>15065</v>
      </c>
      <c r="R68" s="1013"/>
      <c r="S68" s="1013"/>
      <c r="T68" s="1013"/>
      <c r="U68" s="1013"/>
      <c r="V68" s="1013">
        <v>14640</v>
      </c>
      <c r="W68" s="1013"/>
      <c r="X68" s="1013"/>
      <c r="Y68" s="1013"/>
      <c r="Z68" s="1013"/>
      <c r="AA68" s="1013">
        <v>424</v>
      </c>
      <c r="AB68" s="1013"/>
      <c r="AC68" s="1013"/>
      <c r="AD68" s="1013"/>
      <c r="AE68" s="1013"/>
      <c r="AF68" s="1013">
        <v>424</v>
      </c>
      <c r="AG68" s="1013"/>
      <c r="AH68" s="1013"/>
      <c r="AI68" s="1013"/>
      <c r="AJ68" s="1013"/>
      <c r="AK68" s="1013" t="s">
        <v>583</v>
      </c>
      <c r="AL68" s="1013"/>
      <c r="AM68" s="1013"/>
      <c r="AN68" s="1013"/>
      <c r="AO68" s="1013"/>
      <c r="AP68" s="1013" t="s">
        <v>583</v>
      </c>
      <c r="AQ68" s="1013"/>
      <c r="AR68" s="1013"/>
      <c r="AS68" s="1013"/>
      <c r="AT68" s="1013"/>
      <c r="AU68" s="1013" t="s">
        <v>583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577</v>
      </c>
      <c r="C69" s="1006"/>
      <c r="D69" s="1006"/>
      <c r="E69" s="1006"/>
      <c r="F69" s="1006"/>
      <c r="G69" s="1006"/>
      <c r="H69" s="1006"/>
      <c r="I69" s="1006"/>
      <c r="J69" s="1006"/>
      <c r="K69" s="1006"/>
      <c r="L69" s="1006"/>
      <c r="M69" s="1006"/>
      <c r="N69" s="1006"/>
      <c r="O69" s="1006"/>
      <c r="P69" s="1007"/>
      <c r="Q69" s="1008">
        <v>971</v>
      </c>
      <c r="R69" s="1002"/>
      <c r="S69" s="1002"/>
      <c r="T69" s="1002"/>
      <c r="U69" s="1002"/>
      <c r="V69" s="1002">
        <v>969</v>
      </c>
      <c r="W69" s="1002"/>
      <c r="X69" s="1002"/>
      <c r="Y69" s="1002"/>
      <c r="Z69" s="1002"/>
      <c r="AA69" s="1002">
        <v>2</v>
      </c>
      <c r="AB69" s="1002"/>
      <c r="AC69" s="1002"/>
      <c r="AD69" s="1002"/>
      <c r="AE69" s="1002"/>
      <c r="AF69" s="1002">
        <v>2</v>
      </c>
      <c r="AG69" s="1002"/>
      <c r="AH69" s="1002"/>
      <c r="AI69" s="1002"/>
      <c r="AJ69" s="1002"/>
      <c r="AK69" s="1002">
        <v>3</v>
      </c>
      <c r="AL69" s="1002"/>
      <c r="AM69" s="1002"/>
      <c r="AN69" s="1002"/>
      <c r="AO69" s="1002"/>
      <c r="AP69" s="1002" t="s">
        <v>584</v>
      </c>
      <c r="AQ69" s="1002"/>
      <c r="AR69" s="1002"/>
      <c r="AS69" s="1002"/>
      <c r="AT69" s="1002"/>
      <c r="AU69" s="1002" t="s">
        <v>583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578</v>
      </c>
      <c r="C70" s="1006"/>
      <c r="D70" s="1006"/>
      <c r="E70" s="1006"/>
      <c r="F70" s="1006"/>
      <c r="G70" s="1006"/>
      <c r="H70" s="1006"/>
      <c r="I70" s="1006"/>
      <c r="J70" s="1006"/>
      <c r="K70" s="1006"/>
      <c r="L70" s="1006"/>
      <c r="M70" s="1006"/>
      <c r="N70" s="1006"/>
      <c r="O70" s="1006"/>
      <c r="P70" s="1007"/>
      <c r="Q70" s="1008">
        <v>4655</v>
      </c>
      <c r="R70" s="1002"/>
      <c r="S70" s="1002"/>
      <c r="T70" s="1002"/>
      <c r="U70" s="1002"/>
      <c r="V70" s="1002">
        <v>4508</v>
      </c>
      <c r="W70" s="1002"/>
      <c r="X70" s="1002"/>
      <c r="Y70" s="1002"/>
      <c r="Z70" s="1002"/>
      <c r="AA70" s="1002">
        <v>147</v>
      </c>
      <c r="AB70" s="1002"/>
      <c r="AC70" s="1002"/>
      <c r="AD70" s="1002"/>
      <c r="AE70" s="1002"/>
      <c r="AF70" s="1002">
        <v>144</v>
      </c>
      <c r="AG70" s="1002"/>
      <c r="AH70" s="1002"/>
      <c r="AI70" s="1002"/>
      <c r="AJ70" s="1002"/>
      <c r="AK70" s="1002">
        <v>84</v>
      </c>
      <c r="AL70" s="1002"/>
      <c r="AM70" s="1002"/>
      <c r="AN70" s="1002"/>
      <c r="AO70" s="1002"/>
      <c r="AP70" s="1002">
        <v>3349</v>
      </c>
      <c r="AQ70" s="1002"/>
      <c r="AR70" s="1002"/>
      <c r="AS70" s="1002"/>
      <c r="AT70" s="1002"/>
      <c r="AU70" s="1002">
        <v>237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579</v>
      </c>
      <c r="C71" s="1006"/>
      <c r="D71" s="1006"/>
      <c r="E71" s="1006"/>
      <c r="F71" s="1006"/>
      <c r="G71" s="1006"/>
      <c r="H71" s="1006"/>
      <c r="I71" s="1006"/>
      <c r="J71" s="1006"/>
      <c r="K71" s="1006"/>
      <c r="L71" s="1006"/>
      <c r="M71" s="1006"/>
      <c r="N71" s="1006"/>
      <c r="O71" s="1006"/>
      <c r="P71" s="1007"/>
      <c r="Q71" s="1008">
        <v>162</v>
      </c>
      <c r="R71" s="1002"/>
      <c r="S71" s="1002"/>
      <c r="T71" s="1002"/>
      <c r="U71" s="1002"/>
      <c r="V71" s="1002">
        <v>156</v>
      </c>
      <c r="W71" s="1002"/>
      <c r="X71" s="1002"/>
      <c r="Y71" s="1002"/>
      <c r="Z71" s="1002"/>
      <c r="AA71" s="1002">
        <v>7</v>
      </c>
      <c r="AB71" s="1002"/>
      <c r="AC71" s="1002"/>
      <c r="AD71" s="1002"/>
      <c r="AE71" s="1002"/>
      <c r="AF71" s="1002">
        <v>7</v>
      </c>
      <c r="AG71" s="1002"/>
      <c r="AH71" s="1002"/>
      <c r="AI71" s="1002"/>
      <c r="AJ71" s="1002"/>
      <c r="AK71" s="1002" t="s">
        <v>585</v>
      </c>
      <c r="AL71" s="1002"/>
      <c r="AM71" s="1002"/>
      <c r="AN71" s="1002"/>
      <c r="AO71" s="1002"/>
      <c r="AP71" s="1002" t="s">
        <v>583</v>
      </c>
      <c r="AQ71" s="1002"/>
      <c r="AR71" s="1002"/>
      <c r="AS71" s="1002"/>
      <c r="AT71" s="1002"/>
      <c r="AU71" s="1002" t="s">
        <v>583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580</v>
      </c>
      <c r="C72" s="1006"/>
      <c r="D72" s="1006"/>
      <c r="E72" s="1006"/>
      <c r="F72" s="1006"/>
      <c r="G72" s="1006"/>
      <c r="H72" s="1006"/>
      <c r="I72" s="1006"/>
      <c r="J72" s="1006"/>
      <c r="K72" s="1006"/>
      <c r="L72" s="1006"/>
      <c r="M72" s="1006"/>
      <c r="N72" s="1006"/>
      <c r="O72" s="1006"/>
      <c r="P72" s="1007"/>
      <c r="Q72" s="1008">
        <v>8501</v>
      </c>
      <c r="R72" s="1002"/>
      <c r="S72" s="1002"/>
      <c r="T72" s="1002"/>
      <c r="U72" s="1002"/>
      <c r="V72" s="1002">
        <v>9733</v>
      </c>
      <c r="W72" s="1002"/>
      <c r="X72" s="1002"/>
      <c r="Y72" s="1002"/>
      <c r="Z72" s="1002"/>
      <c r="AA72" s="1002">
        <v>-1232</v>
      </c>
      <c r="AB72" s="1002"/>
      <c r="AC72" s="1002"/>
      <c r="AD72" s="1002"/>
      <c r="AE72" s="1002"/>
      <c r="AF72" s="1002">
        <v>659</v>
      </c>
      <c r="AG72" s="1002"/>
      <c r="AH72" s="1002"/>
      <c r="AI72" s="1002"/>
      <c r="AJ72" s="1002"/>
      <c r="AK72" s="1002">
        <v>1495</v>
      </c>
      <c r="AL72" s="1002"/>
      <c r="AM72" s="1002"/>
      <c r="AN72" s="1002"/>
      <c r="AO72" s="1002"/>
      <c r="AP72" s="1002">
        <v>9056</v>
      </c>
      <c r="AQ72" s="1002"/>
      <c r="AR72" s="1002"/>
      <c r="AS72" s="1002"/>
      <c r="AT72" s="1002"/>
      <c r="AU72" s="1002">
        <v>923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581</v>
      </c>
      <c r="C73" s="1006"/>
      <c r="D73" s="1006"/>
      <c r="E73" s="1006"/>
      <c r="F73" s="1006"/>
      <c r="G73" s="1006"/>
      <c r="H73" s="1006"/>
      <c r="I73" s="1006"/>
      <c r="J73" s="1006"/>
      <c r="K73" s="1006"/>
      <c r="L73" s="1006"/>
      <c r="M73" s="1006"/>
      <c r="N73" s="1006"/>
      <c r="O73" s="1006"/>
      <c r="P73" s="1007"/>
      <c r="Q73" s="1008">
        <v>217</v>
      </c>
      <c r="R73" s="1002"/>
      <c r="S73" s="1002"/>
      <c r="T73" s="1002"/>
      <c r="U73" s="1002"/>
      <c r="V73" s="1002">
        <v>163</v>
      </c>
      <c r="W73" s="1002"/>
      <c r="X73" s="1002"/>
      <c r="Y73" s="1002"/>
      <c r="Z73" s="1002"/>
      <c r="AA73" s="1002">
        <v>54</v>
      </c>
      <c r="AB73" s="1002"/>
      <c r="AC73" s="1002"/>
      <c r="AD73" s="1002"/>
      <c r="AE73" s="1002"/>
      <c r="AF73" s="1002">
        <v>54</v>
      </c>
      <c r="AG73" s="1002"/>
      <c r="AH73" s="1002"/>
      <c r="AI73" s="1002"/>
      <c r="AJ73" s="1002"/>
      <c r="AK73" s="1002">
        <v>37</v>
      </c>
      <c r="AL73" s="1002"/>
      <c r="AM73" s="1002"/>
      <c r="AN73" s="1002"/>
      <c r="AO73" s="1002"/>
      <c r="AP73" s="1002" t="s">
        <v>586</v>
      </c>
      <c r="AQ73" s="1002"/>
      <c r="AR73" s="1002"/>
      <c r="AS73" s="1002"/>
      <c r="AT73" s="1002"/>
      <c r="AU73" s="1002" t="s">
        <v>583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582</v>
      </c>
      <c r="C74" s="1006"/>
      <c r="D74" s="1006"/>
      <c r="E74" s="1006"/>
      <c r="F74" s="1006"/>
      <c r="G74" s="1006"/>
      <c r="H74" s="1006"/>
      <c r="I74" s="1006"/>
      <c r="J74" s="1006"/>
      <c r="K74" s="1006"/>
      <c r="L74" s="1006"/>
      <c r="M74" s="1006"/>
      <c r="N74" s="1006"/>
      <c r="O74" s="1006"/>
      <c r="P74" s="1007"/>
      <c r="Q74" s="1008">
        <v>258848</v>
      </c>
      <c r="R74" s="1002"/>
      <c r="S74" s="1002"/>
      <c r="T74" s="1002"/>
      <c r="U74" s="1002"/>
      <c r="V74" s="1002">
        <v>251777</v>
      </c>
      <c r="W74" s="1002"/>
      <c r="X74" s="1002"/>
      <c r="Y74" s="1002"/>
      <c r="Z74" s="1002"/>
      <c r="AA74" s="1002">
        <v>7072</v>
      </c>
      <c r="AB74" s="1002"/>
      <c r="AC74" s="1002"/>
      <c r="AD74" s="1002"/>
      <c r="AE74" s="1002"/>
      <c r="AF74" s="1002">
        <v>7071</v>
      </c>
      <c r="AG74" s="1002"/>
      <c r="AH74" s="1002"/>
      <c r="AI74" s="1002"/>
      <c r="AJ74" s="1002"/>
      <c r="AK74" s="1002">
        <v>8966</v>
      </c>
      <c r="AL74" s="1002"/>
      <c r="AM74" s="1002"/>
      <c r="AN74" s="1002"/>
      <c r="AO74" s="1002"/>
      <c r="AP74" s="1002" t="s">
        <v>583</v>
      </c>
      <c r="AQ74" s="1002"/>
      <c r="AR74" s="1002"/>
      <c r="AS74" s="1002"/>
      <c r="AT74" s="1002"/>
      <c r="AU74" s="1002" t="s">
        <v>583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384</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8361</v>
      </c>
      <c r="AG88" s="990"/>
      <c r="AH88" s="990"/>
      <c r="AI88" s="990"/>
      <c r="AJ88" s="990"/>
      <c r="AK88" s="994"/>
      <c r="AL88" s="994"/>
      <c r="AM88" s="994"/>
      <c r="AN88" s="994"/>
      <c r="AO88" s="994"/>
      <c r="AP88" s="990">
        <v>12405</v>
      </c>
      <c r="AQ88" s="990"/>
      <c r="AR88" s="990"/>
      <c r="AS88" s="990"/>
      <c r="AT88" s="990"/>
      <c r="AU88" s="990">
        <v>1160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32</v>
      </c>
      <c r="CS102" s="982"/>
      <c r="CT102" s="982"/>
      <c r="CU102" s="982"/>
      <c r="CV102" s="983"/>
      <c r="CW102" s="981">
        <v>12</v>
      </c>
      <c r="CX102" s="982"/>
      <c r="CY102" s="982"/>
      <c r="CZ102" s="982"/>
      <c r="DA102" s="983"/>
      <c r="DB102" s="981" t="s">
        <v>587</v>
      </c>
      <c r="DC102" s="982"/>
      <c r="DD102" s="982"/>
      <c r="DE102" s="982"/>
      <c r="DF102" s="983"/>
      <c r="DG102" s="981" t="s">
        <v>587</v>
      </c>
      <c r="DH102" s="982"/>
      <c r="DI102" s="982"/>
      <c r="DJ102" s="982"/>
      <c r="DK102" s="983"/>
      <c r="DL102" s="981" t="s">
        <v>590</v>
      </c>
      <c r="DM102" s="982"/>
      <c r="DN102" s="982"/>
      <c r="DO102" s="982"/>
      <c r="DP102" s="983"/>
      <c r="DQ102" s="981" t="s">
        <v>587</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303</v>
      </c>
      <c r="AG109" s="925"/>
      <c r="AH109" s="925"/>
      <c r="AI109" s="925"/>
      <c r="AJ109" s="926"/>
      <c r="AK109" s="927" t="s">
        <v>302</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303</v>
      </c>
      <c r="BW109" s="925"/>
      <c r="BX109" s="925"/>
      <c r="BY109" s="925"/>
      <c r="BZ109" s="926"/>
      <c r="CA109" s="927" t="s">
        <v>302</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303</v>
      </c>
      <c r="DM109" s="925"/>
      <c r="DN109" s="925"/>
      <c r="DO109" s="925"/>
      <c r="DP109" s="926"/>
      <c r="DQ109" s="927" t="s">
        <v>302</v>
      </c>
      <c r="DR109" s="925"/>
      <c r="DS109" s="925"/>
      <c r="DT109" s="925"/>
      <c r="DU109" s="926"/>
      <c r="DV109" s="927" t="s">
        <v>424</v>
      </c>
      <c r="DW109" s="925"/>
      <c r="DX109" s="925"/>
      <c r="DY109" s="925"/>
      <c r="DZ109" s="956"/>
    </row>
    <row r="110" spans="1:131" s="226" customFormat="1" ht="26.25" customHeight="1" x14ac:dyDescent="0.15">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765631</v>
      </c>
      <c r="AB110" s="918"/>
      <c r="AC110" s="918"/>
      <c r="AD110" s="918"/>
      <c r="AE110" s="919"/>
      <c r="AF110" s="920">
        <v>752731</v>
      </c>
      <c r="AG110" s="918"/>
      <c r="AH110" s="918"/>
      <c r="AI110" s="918"/>
      <c r="AJ110" s="919"/>
      <c r="AK110" s="920">
        <v>723812</v>
      </c>
      <c r="AL110" s="918"/>
      <c r="AM110" s="918"/>
      <c r="AN110" s="918"/>
      <c r="AO110" s="919"/>
      <c r="AP110" s="921">
        <v>23.6</v>
      </c>
      <c r="AQ110" s="922"/>
      <c r="AR110" s="922"/>
      <c r="AS110" s="922"/>
      <c r="AT110" s="923"/>
      <c r="AU110" s="957" t="s">
        <v>66</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7353270</v>
      </c>
      <c r="BR110" s="865"/>
      <c r="BS110" s="865"/>
      <c r="BT110" s="865"/>
      <c r="BU110" s="865"/>
      <c r="BV110" s="865">
        <v>7028990</v>
      </c>
      <c r="BW110" s="865"/>
      <c r="BX110" s="865"/>
      <c r="BY110" s="865"/>
      <c r="BZ110" s="865"/>
      <c r="CA110" s="865">
        <v>6693483</v>
      </c>
      <c r="CB110" s="865"/>
      <c r="CC110" s="865"/>
      <c r="CD110" s="865"/>
      <c r="CE110" s="865"/>
      <c r="CF110" s="889">
        <v>218.3</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386</v>
      </c>
      <c r="DH110" s="865"/>
      <c r="DI110" s="865"/>
      <c r="DJ110" s="865"/>
      <c r="DK110" s="865"/>
      <c r="DL110" s="865" t="s">
        <v>386</v>
      </c>
      <c r="DM110" s="865"/>
      <c r="DN110" s="865"/>
      <c r="DO110" s="865"/>
      <c r="DP110" s="865"/>
      <c r="DQ110" s="865" t="s">
        <v>386</v>
      </c>
      <c r="DR110" s="865"/>
      <c r="DS110" s="865"/>
      <c r="DT110" s="865"/>
      <c r="DU110" s="865"/>
      <c r="DV110" s="866" t="s">
        <v>386</v>
      </c>
      <c r="DW110" s="866"/>
      <c r="DX110" s="866"/>
      <c r="DY110" s="866"/>
      <c r="DZ110" s="867"/>
    </row>
    <row r="111" spans="1:131" s="226" customFormat="1" ht="26.25" customHeight="1" x14ac:dyDescent="0.15">
      <c r="A111" s="794" t="s">
        <v>430</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386</v>
      </c>
      <c r="AG111" s="946"/>
      <c r="AH111" s="946"/>
      <c r="AI111" s="946"/>
      <c r="AJ111" s="947"/>
      <c r="AK111" s="948" t="s">
        <v>121</v>
      </c>
      <c r="AL111" s="946"/>
      <c r="AM111" s="946"/>
      <c r="AN111" s="946"/>
      <c r="AO111" s="947"/>
      <c r="AP111" s="949" t="s">
        <v>386</v>
      </c>
      <c r="AQ111" s="950"/>
      <c r="AR111" s="950"/>
      <c r="AS111" s="950"/>
      <c r="AT111" s="951"/>
      <c r="AU111" s="959"/>
      <c r="AV111" s="960"/>
      <c r="AW111" s="960"/>
      <c r="AX111" s="960"/>
      <c r="AY111" s="960"/>
      <c r="AZ111" s="835" t="s">
        <v>431</v>
      </c>
      <c r="BA111" s="770"/>
      <c r="BB111" s="770"/>
      <c r="BC111" s="770"/>
      <c r="BD111" s="770"/>
      <c r="BE111" s="770"/>
      <c r="BF111" s="770"/>
      <c r="BG111" s="770"/>
      <c r="BH111" s="770"/>
      <c r="BI111" s="770"/>
      <c r="BJ111" s="770"/>
      <c r="BK111" s="770"/>
      <c r="BL111" s="770"/>
      <c r="BM111" s="770"/>
      <c r="BN111" s="770"/>
      <c r="BO111" s="770"/>
      <c r="BP111" s="771"/>
      <c r="BQ111" s="836" t="s">
        <v>121</v>
      </c>
      <c r="BR111" s="837"/>
      <c r="BS111" s="837"/>
      <c r="BT111" s="837"/>
      <c r="BU111" s="837"/>
      <c r="BV111" s="837" t="s">
        <v>432</v>
      </c>
      <c r="BW111" s="837"/>
      <c r="BX111" s="837"/>
      <c r="BY111" s="837"/>
      <c r="BZ111" s="837"/>
      <c r="CA111" s="837" t="s">
        <v>121</v>
      </c>
      <c r="CB111" s="837"/>
      <c r="CC111" s="837"/>
      <c r="CD111" s="837"/>
      <c r="CE111" s="837"/>
      <c r="CF111" s="898" t="s">
        <v>121</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386</v>
      </c>
      <c r="DH111" s="837"/>
      <c r="DI111" s="837"/>
      <c r="DJ111" s="837"/>
      <c r="DK111" s="837"/>
      <c r="DL111" s="837" t="s">
        <v>432</v>
      </c>
      <c r="DM111" s="837"/>
      <c r="DN111" s="837"/>
      <c r="DO111" s="837"/>
      <c r="DP111" s="837"/>
      <c r="DQ111" s="837" t="s">
        <v>432</v>
      </c>
      <c r="DR111" s="837"/>
      <c r="DS111" s="837"/>
      <c r="DT111" s="837"/>
      <c r="DU111" s="837"/>
      <c r="DV111" s="814" t="s">
        <v>121</v>
      </c>
      <c r="DW111" s="814"/>
      <c r="DX111" s="814"/>
      <c r="DY111" s="814"/>
      <c r="DZ111" s="815"/>
    </row>
    <row r="112" spans="1:131" s="226" customFormat="1" ht="26.25" customHeight="1" x14ac:dyDescent="0.15">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386</v>
      </c>
      <c r="AB112" s="800"/>
      <c r="AC112" s="800"/>
      <c r="AD112" s="800"/>
      <c r="AE112" s="801"/>
      <c r="AF112" s="802" t="s">
        <v>432</v>
      </c>
      <c r="AG112" s="800"/>
      <c r="AH112" s="800"/>
      <c r="AI112" s="800"/>
      <c r="AJ112" s="801"/>
      <c r="AK112" s="802" t="s">
        <v>121</v>
      </c>
      <c r="AL112" s="800"/>
      <c r="AM112" s="800"/>
      <c r="AN112" s="800"/>
      <c r="AO112" s="801"/>
      <c r="AP112" s="847" t="s">
        <v>432</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1894910</v>
      </c>
      <c r="BR112" s="837"/>
      <c r="BS112" s="837"/>
      <c r="BT112" s="837"/>
      <c r="BU112" s="837"/>
      <c r="BV112" s="837">
        <v>1716705</v>
      </c>
      <c r="BW112" s="837"/>
      <c r="BX112" s="837"/>
      <c r="BY112" s="837"/>
      <c r="BZ112" s="837"/>
      <c r="CA112" s="837">
        <v>1703280</v>
      </c>
      <c r="CB112" s="837"/>
      <c r="CC112" s="837"/>
      <c r="CD112" s="837"/>
      <c r="CE112" s="837"/>
      <c r="CF112" s="898">
        <v>55.5</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386</v>
      </c>
      <c r="DM112" s="837"/>
      <c r="DN112" s="837"/>
      <c r="DO112" s="837"/>
      <c r="DP112" s="837"/>
      <c r="DQ112" s="837" t="s">
        <v>121</v>
      </c>
      <c r="DR112" s="837"/>
      <c r="DS112" s="837"/>
      <c r="DT112" s="837"/>
      <c r="DU112" s="837"/>
      <c r="DV112" s="814" t="s">
        <v>386</v>
      </c>
      <c r="DW112" s="814"/>
      <c r="DX112" s="814"/>
      <c r="DY112" s="814"/>
      <c r="DZ112" s="815"/>
    </row>
    <row r="113" spans="1:130" s="226" customFormat="1" ht="26.25" customHeight="1" x14ac:dyDescent="0.15">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198473</v>
      </c>
      <c r="AB113" s="946"/>
      <c r="AC113" s="946"/>
      <c r="AD113" s="946"/>
      <c r="AE113" s="947"/>
      <c r="AF113" s="948">
        <v>197878</v>
      </c>
      <c r="AG113" s="946"/>
      <c r="AH113" s="946"/>
      <c r="AI113" s="946"/>
      <c r="AJ113" s="947"/>
      <c r="AK113" s="948">
        <v>204143</v>
      </c>
      <c r="AL113" s="946"/>
      <c r="AM113" s="946"/>
      <c r="AN113" s="946"/>
      <c r="AO113" s="947"/>
      <c r="AP113" s="949">
        <v>6.7</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1218643</v>
      </c>
      <c r="BR113" s="837"/>
      <c r="BS113" s="837"/>
      <c r="BT113" s="837"/>
      <c r="BU113" s="837"/>
      <c r="BV113" s="837">
        <v>1212690</v>
      </c>
      <c r="BW113" s="837"/>
      <c r="BX113" s="837"/>
      <c r="BY113" s="837"/>
      <c r="BZ113" s="837"/>
      <c r="CA113" s="837">
        <v>1159230</v>
      </c>
      <c r="CB113" s="837"/>
      <c r="CC113" s="837"/>
      <c r="CD113" s="837"/>
      <c r="CE113" s="837"/>
      <c r="CF113" s="898">
        <v>37.799999999999997</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121</v>
      </c>
      <c r="DH113" s="800"/>
      <c r="DI113" s="800"/>
      <c r="DJ113" s="800"/>
      <c r="DK113" s="801"/>
      <c r="DL113" s="802" t="s">
        <v>386</v>
      </c>
      <c r="DM113" s="800"/>
      <c r="DN113" s="800"/>
      <c r="DO113" s="800"/>
      <c r="DP113" s="801"/>
      <c r="DQ113" s="802" t="s">
        <v>121</v>
      </c>
      <c r="DR113" s="800"/>
      <c r="DS113" s="800"/>
      <c r="DT113" s="800"/>
      <c r="DU113" s="801"/>
      <c r="DV113" s="847" t="s">
        <v>386</v>
      </c>
      <c r="DW113" s="848"/>
      <c r="DX113" s="848"/>
      <c r="DY113" s="848"/>
      <c r="DZ113" s="849"/>
    </row>
    <row r="114" spans="1:130" s="226" customFormat="1" ht="26.25" customHeight="1" x14ac:dyDescent="0.15">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84712</v>
      </c>
      <c r="AB114" s="800"/>
      <c r="AC114" s="800"/>
      <c r="AD114" s="800"/>
      <c r="AE114" s="801"/>
      <c r="AF114" s="802">
        <v>88835</v>
      </c>
      <c r="AG114" s="800"/>
      <c r="AH114" s="800"/>
      <c r="AI114" s="800"/>
      <c r="AJ114" s="801"/>
      <c r="AK114" s="802">
        <v>77350</v>
      </c>
      <c r="AL114" s="800"/>
      <c r="AM114" s="800"/>
      <c r="AN114" s="800"/>
      <c r="AO114" s="801"/>
      <c r="AP114" s="847">
        <v>2.5</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870912</v>
      </c>
      <c r="BR114" s="837"/>
      <c r="BS114" s="837"/>
      <c r="BT114" s="837"/>
      <c r="BU114" s="837"/>
      <c r="BV114" s="837">
        <v>872777</v>
      </c>
      <c r="BW114" s="837"/>
      <c r="BX114" s="837"/>
      <c r="BY114" s="837"/>
      <c r="BZ114" s="837"/>
      <c r="CA114" s="837">
        <v>775547</v>
      </c>
      <c r="CB114" s="837"/>
      <c r="CC114" s="837"/>
      <c r="CD114" s="837"/>
      <c r="CE114" s="837"/>
      <c r="CF114" s="898">
        <v>25.3</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386</v>
      </c>
      <c r="DH114" s="800"/>
      <c r="DI114" s="800"/>
      <c r="DJ114" s="800"/>
      <c r="DK114" s="801"/>
      <c r="DL114" s="802" t="s">
        <v>386</v>
      </c>
      <c r="DM114" s="800"/>
      <c r="DN114" s="800"/>
      <c r="DO114" s="800"/>
      <c r="DP114" s="801"/>
      <c r="DQ114" s="802" t="s">
        <v>121</v>
      </c>
      <c r="DR114" s="800"/>
      <c r="DS114" s="800"/>
      <c r="DT114" s="800"/>
      <c r="DU114" s="801"/>
      <c r="DV114" s="847" t="s">
        <v>386</v>
      </c>
      <c r="DW114" s="848"/>
      <c r="DX114" s="848"/>
      <c r="DY114" s="848"/>
      <c r="DZ114" s="849"/>
    </row>
    <row r="115" spans="1:130" s="226" customFormat="1" ht="26.25" customHeight="1" x14ac:dyDescent="0.15">
      <c r="A115" s="941"/>
      <c r="B115" s="942"/>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140</v>
      </c>
      <c r="AB115" s="946"/>
      <c r="AC115" s="946"/>
      <c r="AD115" s="946"/>
      <c r="AE115" s="947"/>
      <c r="AF115" s="948">
        <v>79</v>
      </c>
      <c r="AG115" s="946"/>
      <c r="AH115" s="946"/>
      <c r="AI115" s="946"/>
      <c r="AJ115" s="947"/>
      <c r="AK115" s="948">
        <v>38</v>
      </c>
      <c r="AL115" s="946"/>
      <c r="AM115" s="946"/>
      <c r="AN115" s="946"/>
      <c r="AO115" s="947"/>
      <c r="AP115" s="949">
        <v>0</v>
      </c>
      <c r="AQ115" s="950"/>
      <c r="AR115" s="950"/>
      <c r="AS115" s="950"/>
      <c r="AT115" s="951"/>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t="s">
        <v>121</v>
      </c>
      <c r="BR115" s="837"/>
      <c r="BS115" s="837"/>
      <c r="BT115" s="837"/>
      <c r="BU115" s="837"/>
      <c r="BV115" s="837" t="s">
        <v>386</v>
      </c>
      <c r="BW115" s="837"/>
      <c r="BX115" s="837"/>
      <c r="BY115" s="837"/>
      <c r="BZ115" s="837"/>
      <c r="CA115" s="837" t="s">
        <v>432</v>
      </c>
      <c r="CB115" s="837"/>
      <c r="CC115" s="837"/>
      <c r="CD115" s="837"/>
      <c r="CE115" s="837"/>
      <c r="CF115" s="898" t="s">
        <v>432</v>
      </c>
      <c r="CG115" s="899"/>
      <c r="CH115" s="899"/>
      <c r="CI115" s="899"/>
      <c r="CJ115" s="899"/>
      <c r="CK115" s="954"/>
      <c r="CL115" s="841"/>
      <c r="CM115" s="835" t="s">
        <v>446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386</v>
      </c>
      <c r="DH115" s="800"/>
      <c r="DI115" s="800"/>
      <c r="DJ115" s="800"/>
      <c r="DK115" s="801"/>
      <c r="DL115" s="802" t="s">
        <v>386</v>
      </c>
      <c r="DM115" s="800"/>
      <c r="DN115" s="800"/>
      <c r="DO115" s="800"/>
      <c r="DP115" s="801"/>
      <c r="DQ115" s="802" t="s">
        <v>386</v>
      </c>
      <c r="DR115" s="800"/>
      <c r="DS115" s="800"/>
      <c r="DT115" s="800"/>
      <c r="DU115" s="801"/>
      <c r="DV115" s="847" t="s">
        <v>386</v>
      </c>
      <c r="DW115" s="848"/>
      <c r="DX115" s="848"/>
      <c r="DY115" s="848"/>
      <c r="DZ115" s="849"/>
    </row>
    <row r="116" spans="1:130" s="226" customFormat="1" ht="26.25" customHeight="1" x14ac:dyDescent="0.15">
      <c r="A116" s="943"/>
      <c r="B116" s="944"/>
      <c r="C116" s="903" t="s">
        <v>447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121</v>
      </c>
      <c r="AB116" s="800"/>
      <c r="AC116" s="800"/>
      <c r="AD116" s="800"/>
      <c r="AE116" s="801"/>
      <c r="AF116" s="802" t="s">
        <v>386</v>
      </c>
      <c r="AG116" s="800"/>
      <c r="AH116" s="800"/>
      <c r="AI116" s="800"/>
      <c r="AJ116" s="801"/>
      <c r="AK116" s="802" t="s">
        <v>432</v>
      </c>
      <c r="AL116" s="800"/>
      <c r="AM116" s="800"/>
      <c r="AN116" s="800"/>
      <c r="AO116" s="801"/>
      <c r="AP116" s="847" t="s">
        <v>386</v>
      </c>
      <c r="AQ116" s="848"/>
      <c r="AR116" s="848"/>
      <c r="AS116" s="848"/>
      <c r="AT116" s="849"/>
      <c r="AU116" s="959"/>
      <c r="AV116" s="960"/>
      <c r="AW116" s="960"/>
      <c r="AX116" s="960"/>
      <c r="AY116" s="960"/>
      <c r="AZ116" s="886" t="s">
        <v>448</v>
      </c>
      <c r="BA116" s="887"/>
      <c r="BB116" s="887"/>
      <c r="BC116" s="887"/>
      <c r="BD116" s="887"/>
      <c r="BE116" s="887"/>
      <c r="BF116" s="887"/>
      <c r="BG116" s="887"/>
      <c r="BH116" s="887"/>
      <c r="BI116" s="887"/>
      <c r="BJ116" s="887"/>
      <c r="BK116" s="887"/>
      <c r="BL116" s="887"/>
      <c r="BM116" s="887"/>
      <c r="BN116" s="887"/>
      <c r="BO116" s="887"/>
      <c r="BP116" s="888"/>
      <c r="BQ116" s="836" t="s">
        <v>432</v>
      </c>
      <c r="BR116" s="837"/>
      <c r="BS116" s="837"/>
      <c r="BT116" s="837"/>
      <c r="BU116" s="837"/>
      <c r="BV116" s="837" t="s">
        <v>121</v>
      </c>
      <c r="BW116" s="837"/>
      <c r="BX116" s="837"/>
      <c r="BY116" s="837"/>
      <c r="BZ116" s="837"/>
      <c r="CA116" s="837" t="s">
        <v>432</v>
      </c>
      <c r="CB116" s="837"/>
      <c r="CC116" s="837"/>
      <c r="CD116" s="837"/>
      <c r="CE116" s="837"/>
      <c r="CF116" s="898" t="s">
        <v>386</v>
      </c>
      <c r="CG116" s="899"/>
      <c r="CH116" s="899"/>
      <c r="CI116" s="899"/>
      <c r="CJ116" s="899"/>
      <c r="CK116" s="954"/>
      <c r="CL116" s="841"/>
      <c r="CM116" s="844" t="s">
        <v>449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386</v>
      </c>
      <c r="DM116" s="800"/>
      <c r="DN116" s="800"/>
      <c r="DO116" s="800"/>
      <c r="DP116" s="801"/>
      <c r="DQ116" s="802" t="s">
        <v>432</v>
      </c>
      <c r="DR116" s="800"/>
      <c r="DS116" s="800"/>
      <c r="DT116" s="800"/>
      <c r="DU116" s="801"/>
      <c r="DV116" s="847" t="s">
        <v>432</v>
      </c>
      <c r="DW116" s="848"/>
      <c r="DX116" s="848"/>
      <c r="DY116" s="848"/>
      <c r="DZ116" s="849"/>
    </row>
    <row r="117" spans="1:130" s="226" customFormat="1" ht="26.25" customHeight="1" x14ac:dyDescent="0.15">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450</v>
      </c>
      <c r="Z117" s="926"/>
      <c r="AA117" s="931">
        <v>1048956</v>
      </c>
      <c r="AB117" s="932"/>
      <c r="AC117" s="932"/>
      <c r="AD117" s="932"/>
      <c r="AE117" s="933"/>
      <c r="AF117" s="934">
        <v>1039523</v>
      </c>
      <c r="AG117" s="932"/>
      <c r="AH117" s="932"/>
      <c r="AI117" s="932"/>
      <c r="AJ117" s="933"/>
      <c r="AK117" s="934">
        <v>1005343</v>
      </c>
      <c r="AL117" s="932"/>
      <c r="AM117" s="932"/>
      <c r="AN117" s="932"/>
      <c r="AO117" s="933"/>
      <c r="AP117" s="935"/>
      <c r="AQ117" s="936"/>
      <c r="AR117" s="936"/>
      <c r="AS117" s="936"/>
      <c r="AT117" s="937"/>
      <c r="AU117" s="959"/>
      <c r="AV117" s="960"/>
      <c r="AW117" s="960"/>
      <c r="AX117" s="960"/>
      <c r="AY117" s="960"/>
      <c r="AZ117" s="886" t="s">
        <v>451</v>
      </c>
      <c r="BA117" s="887"/>
      <c r="BB117" s="887"/>
      <c r="BC117" s="887"/>
      <c r="BD117" s="887"/>
      <c r="BE117" s="887"/>
      <c r="BF117" s="887"/>
      <c r="BG117" s="887"/>
      <c r="BH117" s="887"/>
      <c r="BI117" s="887"/>
      <c r="BJ117" s="887"/>
      <c r="BK117" s="887"/>
      <c r="BL117" s="887"/>
      <c r="BM117" s="887"/>
      <c r="BN117" s="887"/>
      <c r="BO117" s="887"/>
      <c r="BP117" s="888"/>
      <c r="BQ117" s="836" t="s">
        <v>432</v>
      </c>
      <c r="BR117" s="837"/>
      <c r="BS117" s="837"/>
      <c r="BT117" s="837"/>
      <c r="BU117" s="837"/>
      <c r="BV117" s="837" t="s">
        <v>452</v>
      </c>
      <c r="BW117" s="837"/>
      <c r="BX117" s="837"/>
      <c r="BY117" s="837"/>
      <c r="BZ117" s="837"/>
      <c r="CA117" s="837" t="s">
        <v>386</v>
      </c>
      <c r="CB117" s="837"/>
      <c r="CC117" s="837"/>
      <c r="CD117" s="837"/>
      <c r="CE117" s="837"/>
      <c r="CF117" s="898" t="s">
        <v>452</v>
      </c>
      <c r="CG117" s="899"/>
      <c r="CH117" s="899"/>
      <c r="CI117" s="899"/>
      <c r="CJ117" s="899"/>
      <c r="CK117" s="954"/>
      <c r="CL117" s="841"/>
      <c r="CM117" s="844" t="s">
        <v>453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452</v>
      </c>
      <c r="DM117" s="800"/>
      <c r="DN117" s="800"/>
      <c r="DO117" s="800"/>
      <c r="DP117" s="801"/>
      <c r="DQ117" s="802" t="s">
        <v>452</v>
      </c>
      <c r="DR117" s="800"/>
      <c r="DS117" s="800"/>
      <c r="DT117" s="800"/>
      <c r="DU117" s="801"/>
      <c r="DV117" s="847" t="s">
        <v>121</v>
      </c>
      <c r="DW117" s="848"/>
      <c r="DX117" s="848"/>
      <c r="DY117" s="848"/>
      <c r="DZ117" s="849"/>
    </row>
    <row r="118" spans="1:130" s="226" customFormat="1" ht="26.25" customHeight="1" x14ac:dyDescent="0.15">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303</v>
      </c>
      <c r="AG118" s="925"/>
      <c r="AH118" s="925"/>
      <c r="AI118" s="925"/>
      <c r="AJ118" s="926"/>
      <c r="AK118" s="927" t="s">
        <v>302</v>
      </c>
      <c r="AL118" s="925"/>
      <c r="AM118" s="925"/>
      <c r="AN118" s="925"/>
      <c r="AO118" s="926"/>
      <c r="AP118" s="928" t="s">
        <v>424</v>
      </c>
      <c r="AQ118" s="929"/>
      <c r="AR118" s="929"/>
      <c r="AS118" s="929"/>
      <c r="AT118" s="930"/>
      <c r="AU118" s="959"/>
      <c r="AV118" s="960"/>
      <c r="AW118" s="960"/>
      <c r="AX118" s="960"/>
      <c r="AY118" s="960"/>
      <c r="AZ118" s="902" t="s">
        <v>454</v>
      </c>
      <c r="BA118" s="903"/>
      <c r="BB118" s="903"/>
      <c r="BC118" s="903"/>
      <c r="BD118" s="903"/>
      <c r="BE118" s="903"/>
      <c r="BF118" s="903"/>
      <c r="BG118" s="903"/>
      <c r="BH118" s="903"/>
      <c r="BI118" s="903"/>
      <c r="BJ118" s="903"/>
      <c r="BK118" s="903"/>
      <c r="BL118" s="903"/>
      <c r="BM118" s="903"/>
      <c r="BN118" s="903"/>
      <c r="BO118" s="903"/>
      <c r="BP118" s="904"/>
      <c r="BQ118" s="905" t="s">
        <v>452</v>
      </c>
      <c r="BR118" s="868"/>
      <c r="BS118" s="868"/>
      <c r="BT118" s="868"/>
      <c r="BU118" s="868"/>
      <c r="BV118" s="868" t="s">
        <v>452</v>
      </c>
      <c r="BW118" s="868"/>
      <c r="BX118" s="868"/>
      <c r="BY118" s="868"/>
      <c r="BZ118" s="868"/>
      <c r="CA118" s="868">
        <v>92929</v>
      </c>
      <c r="CB118" s="868"/>
      <c r="CC118" s="868"/>
      <c r="CD118" s="868"/>
      <c r="CE118" s="868"/>
      <c r="CF118" s="898">
        <v>3</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121</v>
      </c>
      <c r="DM118" s="800"/>
      <c r="DN118" s="800"/>
      <c r="DO118" s="800"/>
      <c r="DP118" s="801"/>
      <c r="DQ118" s="802" t="s">
        <v>452</v>
      </c>
      <c r="DR118" s="800"/>
      <c r="DS118" s="800"/>
      <c r="DT118" s="800"/>
      <c r="DU118" s="801"/>
      <c r="DV118" s="847" t="s">
        <v>121</v>
      </c>
      <c r="DW118" s="848"/>
      <c r="DX118" s="848"/>
      <c r="DY118" s="848"/>
      <c r="DZ118" s="849"/>
    </row>
    <row r="119" spans="1:130" s="226" customFormat="1" ht="26.25" customHeight="1" x14ac:dyDescent="0.15">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432</v>
      </c>
      <c r="AG119" s="918"/>
      <c r="AH119" s="918"/>
      <c r="AI119" s="918"/>
      <c r="AJ119" s="919"/>
      <c r="AK119" s="920" t="s">
        <v>452</v>
      </c>
      <c r="AL119" s="918"/>
      <c r="AM119" s="918"/>
      <c r="AN119" s="918"/>
      <c r="AO119" s="919"/>
      <c r="AP119" s="921" t="s">
        <v>452</v>
      </c>
      <c r="AQ119" s="922"/>
      <c r="AR119" s="922"/>
      <c r="AS119" s="922"/>
      <c r="AT119" s="923"/>
      <c r="AU119" s="961"/>
      <c r="AV119" s="962"/>
      <c r="AW119" s="962"/>
      <c r="AX119" s="962"/>
      <c r="AY119" s="962"/>
      <c r="AZ119" s="257" t="s">
        <v>183</v>
      </c>
      <c r="BA119" s="257"/>
      <c r="BB119" s="257"/>
      <c r="BC119" s="257"/>
      <c r="BD119" s="257"/>
      <c r="BE119" s="257"/>
      <c r="BF119" s="257"/>
      <c r="BG119" s="257"/>
      <c r="BH119" s="257"/>
      <c r="BI119" s="257"/>
      <c r="BJ119" s="257"/>
      <c r="BK119" s="257"/>
      <c r="BL119" s="257"/>
      <c r="BM119" s="257"/>
      <c r="BN119" s="257"/>
      <c r="BO119" s="900" t="s">
        <v>456</v>
      </c>
      <c r="BP119" s="901"/>
      <c r="BQ119" s="905">
        <v>11337735</v>
      </c>
      <c r="BR119" s="868"/>
      <c r="BS119" s="868"/>
      <c r="BT119" s="868"/>
      <c r="BU119" s="868"/>
      <c r="BV119" s="868">
        <v>10831162</v>
      </c>
      <c r="BW119" s="868"/>
      <c r="BX119" s="868"/>
      <c r="BY119" s="868"/>
      <c r="BZ119" s="868"/>
      <c r="CA119" s="868">
        <v>10424469</v>
      </c>
      <c r="CB119" s="868"/>
      <c r="CC119" s="868"/>
      <c r="CD119" s="868"/>
      <c r="CE119" s="868"/>
      <c r="CF119" s="766"/>
      <c r="CG119" s="767"/>
      <c r="CH119" s="767"/>
      <c r="CI119" s="767"/>
      <c r="CJ119" s="857"/>
      <c r="CK119" s="955"/>
      <c r="CL119" s="843"/>
      <c r="CM119" s="861" t="s">
        <v>457</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386</v>
      </c>
      <c r="DH119" s="783"/>
      <c r="DI119" s="783"/>
      <c r="DJ119" s="783"/>
      <c r="DK119" s="784"/>
      <c r="DL119" s="785" t="s">
        <v>452</v>
      </c>
      <c r="DM119" s="783"/>
      <c r="DN119" s="783"/>
      <c r="DO119" s="783"/>
      <c r="DP119" s="784"/>
      <c r="DQ119" s="785" t="s">
        <v>121</v>
      </c>
      <c r="DR119" s="783"/>
      <c r="DS119" s="783"/>
      <c r="DT119" s="783"/>
      <c r="DU119" s="784"/>
      <c r="DV119" s="871" t="s">
        <v>121</v>
      </c>
      <c r="DW119" s="872"/>
      <c r="DX119" s="872"/>
      <c r="DY119" s="872"/>
      <c r="DZ119" s="873"/>
    </row>
    <row r="120" spans="1:130" s="226" customFormat="1" ht="26.25" customHeight="1" x14ac:dyDescent="0.15">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121</v>
      </c>
      <c r="AB120" s="800"/>
      <c r="AC120" s="800"/>
      <c r="AD120" s="800"/>
      <c r="AE120" s="801"/>
      <c r="AF120" s="802" t="s">
        <v>432</v>
      </c>
      <c r="AG120" s="800"/>
      <c r="AH120" s="800"/>
      <c r="AI120" s="800"/>
      <c r="AJ120" s="801"/>
      <c r="AK120" s="802" t="s">
        <v>432</v>
      </c>
      <c r="AL120" s="800"/>
      <c r="AM120" s="800"/>
      <c r="AN120" s="800"/>
      <c r="AO120" s="801"/>
      <c r="AP120" s="847" t="s">
        <v>432</v>
      </c>
      <c r="AQ120" s="848"/>
      <c r="AR120" s="848"/>
      <c r="AS120" s="848"/>
      <c r="AT120" s="849"/>
      <c r="AU120" s="906" t="s">
        <v>458</v>
      </c>
      <c r="AV120" s="907"/>
      <c r="AW120" s="907"/>
      <c r="AX120" s="907"/>
      <c r="AY120" s="908"/>
      <c r="AZ120" s="883" t="s">
        <v>459</v>
      </c>
      <c r="BA120" s="828"/>
      <c r="BB120" s="828"/>
      <c r="BC120" s="828"/>
      <c r="BD120" s="828"/>
      <c r="BE120" s="828"/>
      <c r="BF120" s="828"/>
      <c r="BG120" s="828"/>
      <c r="BH120" s="828"/>
      <c r="BI120" s="828"/>
      <c r="BJ120" s="828"/>
      <c r="BK120" s="828"/>
      <c r="BL120" s="828"/>
      <c r="BM120" s="828"/>
      <c r="BN120" s="828"/>
      <c r="BO120" s="828"/>
      <c r="BP120" s="829"/>
      <c r="BQ120" s="884">
        <v>1069363</v>
      </c>
      <c r="BR120" s="865"/>
      <c r="BS120" s="865"/>
      <c r="BT120" s="865"/>
      <c r="BU120" s="865"/>
      <c r="BV120" s="865">
        <v>962793</v>
      </c>
      <c r="BW120" s="865"/>
      <c r="BX120" s="865"/>
      <c r="BY120" s="865"/>
      <c r="BZ120" s="865"/>
      <c r="CA120" s="865">
        <v>951938</v>
      </c>
      <c r="CB120" s="865"/>
      <c r="CC120" s="865"/>
      <c r="CD120" s="865"/>
      <c r="CE120" s="865"/>
      <c r="CF120" s="889">
        <v>31</v>
      </c>
      <c r="CG120" s="890"/>
      <c r="CH120" s="890"/>
      <c r="CI120" s="890"/>
      <c r="CJ120" s="890"/>
      <c r="CK120" s="891" t="s">
        <v>460</v>
      </c>
      <c r="CL120" s="875"/>
      <c r="CM120" s="875"/>
      <c r="CN120" s="875"/>
      <c r="CO120" s="876"/>
      <c r="CP120" s="895" t="s">
        <v>461</v>
      </c>
      <c r="CQ120" s="896"/>
      <c r="CR120" s="896"/>
      <c r="CS120" s="896"/>
      <c r="CT120" s="896"/>
      <c r="CU120" s="896"/>
      <c r="CV120" s="896"/>
      <c r="CW120" s="896"/>
      <c r="CX120" s="896"/>
      <c r="CY120" s="896"/>
      <c r="CZ120" s="896"/>
      <c r="DA120" s="896"/>
      <c r="DB120" s="896"/>
      <c r="DC120" s="896"/>
      <c r="DD120" s="896"/>
      <c r="DE120" s="896"/>
      <c r="DF120" s="897"/>
      <c r="DG120" s="884">
        <v>1313270</v>
      </c>
      <c r="DH120" s="865"/>
      <c r="DI120" s="865"/>
      <c r="DJ120" s="865"/>
      <c r="DK120" s="865"/>
      <c r="DL120" s="865">
        <v>1207722</v>
      </c>
      <c r="DM120" s="865"/>
      <c r="DN120" s="865"/>
      <c r="DO120" s="865"/>
      <c r="DP120" s="865"/>
      <c r="DQ120" s="865">
        <v>1260079</v>
      </c>
      <c r="DR120" s="865"/>
      <c r="DS120" s="865"/>
      <c r="DT120" s="865"/>
      <c r="DU120" s="865"/>
      <c r="DV120" s="866">
        <v>41.1</v>
      </c>
      <c r="DW120" s="866"/>
      <c r="DX120" s="866"/>
      <c r="DY120" s="866"/>
      <c r="DZ120" s="867"/>
    </row>
    <row r="121" spans="1:130" s="226" customFormat="1" ht="26.25" customHeight="1" x14ac:dyDescent="0.15">
      <c r="A121" s="840"/>
      <c r="B121" s="841"/>
      <c r="C121" s="886" t="s">
        <v>462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432</v>
      </c>
      <c r="AB121" s="800"/>
      <c r="AC121" s="800"/>
      <c r="AD121" s="800"/>
      <c r="AE121" s="801"/>
      <c r="AF121" s="802" t="s">
        <v>452</v>
      </c>
      <c r="AG121" s="800"/>
      <c r="AH121" s="800"/>
      <c r="AI121" s="800"/>
      <c r="AJ121" s="801"/>
      <c r="AK121" s="802" t="s">
        <v>121</v>
      </c>
      <c r="AL121" s="800"/>
      <c r="AM121" s="800"/>
      <c r="AN121" s="800"/>
      <c r="AO121" s="801"/>
      <c r="AP121" s="847" t="s">
        <v>452</v>
      </c>
      <c r="AQ121" s="848"/>
      <c r="AR121" s="848"/>
      <c r="AS121" s="848"/>
      <c r="AT121" s="849"/>
      <c r="AU121" s="909"/>
      <c r="AV121" s="910"/>
      <c r="AW121" s="910"/>
      <c r="AX121" s="910"/>
      <c r="AY121" s="911"/>
      <c r="AZ121" s="835" t="s">
        <v>463</v>
      </c>
      <c r="BA121" s="770"/>
      <c r="BB121" s="770"/>
      <c r="BC121" s="770"/>
      <c r="BD121" s="770"/>
      <c r="BE121" s="770"/>
      <c r="BF121" s="770"/>
      <c r="BG121" s="770"/>
      <c r="BH121" s="770"/>
      <c r="BI121" s="770"/>
      <c r="BJ121" s="770"/>
      <c r="BK121" s="770"/>
      <c r="BL121" s="770"/>
      <c r="BM121" s="770"/>
      <c r="BN121" s="770"/>
      <c r="BO121" s="770"/>
      <c r="BP121" s="771"/>
      <c r="BQ121" s="836">
        <v>142674</v>
      </c>
      <c r="BR121" s="837"/>
      <c r="BS121" s="837"/>
      <c r="BT121" s="837"/>
      <c r="BU121" s="837"/>
      <c r="BV121" s="837">
        <v>117171</v>
      </c>
      <c r="BW121" s="837"/>
      <c r="BX121" s="837"/>
      <c r="BY121" s="837"/>
      <c r="BZ121" s="837"/>
      <c r="CA121" s="837">
        <v>98329</v>
      </c>
      <c r="CB121" s="837"/>
      <c r="CC121" s="837"/>
      <c r="CD121" s="837"/>
      <c r="CE121" s="837"/>
      <c r="CF121" s="898">
        <v>3.2</v>
      </c>
      <c r="CG121" s="899"/>
      <c r="CH121" s="899"/>
      <c r="CI121" s="899"/>
      <c r="CJ121" s="899"/>
      <c r="CK121" s="892"/>
      <c r="CL121" s="878"/>
      <c r="CM121" s="878"/>
      <c r="CN121" s="878"/>
      <c r="CO121" s="879"/>
      <c r="CP121" s="858" t="s">
        <v>464</v>
      </c>
      <c r="CQ121" s="859"/>
      <c r="CR121" s="859"/>
      <c r="CS121" s="859"/>
      <c r="CT121" s="859"/>
      <c r="CU121" s="859"/>
      <c r="CV121" s="859"/>
      <c r="CW121" s="859"/>
      <c r="CX121" s="859"/>
      <c r="CY121" s="859"/>
      <c r="CZ121" s="859"/>
      <c r="DA121" s="859"/>
      <c r="DB121" s="859"/>
      <c r="DC121" s="859"/>
      <c r="DD121" s="859"/>
      <c r="DE121" s="859"/>
      <c r="DF121" s="860"/>
      <c r="DG121" s="836">
        <v>434547</v>
      </c>
      <c r="DH121" s="837"/>
      <c r="DI121" s="837"/>
      <c r="DJ121" s="837"/>
      <c r="DK121" s="837"/>
      <c r="DL121" s="837">
        <v>353155</v>
      </c>
      <c r="DM121" s="837"/>
      <c r="DN121" s="837"/>
      <c r="DO121" s="837"/>
      <c r="DP121" s="837"/>
      <c r="DQ121" s="837">
        <v>299255</v>
      </c>
      <c r="DR121" s="837"/>
      <c r="DS121" s="837"/>
      <c r="DT121" s="837"/>
      <c r="DU121" s="837"/>
      <c r="DV121" s="814">
        <v>9.8000000000000007</v>
      </c>
      <c r="DW121" s="814"/>
      <c r="DX121" s="814"/>
      <c r="DY121" s="814"/>
      <c r="DZ121" s="815"/>
    </row>
    <row r="122" spans="1:130" s="226" customFormat="1" ht="26.25" customHeight="1" x14ac:dyDescent="0.15">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452</v>
      </c>
      <c r="AB122" s="800"/>
      <c r="AC122" s="800"/>
      <c r="AD122" s="800"/>
      <c r="AE122" s="801"/>
      <c r="AF122" s="802" t="s">
        <v>121</v>
      </c>
      <c r="AG122" s="800"/>
      <c r="AH122" s="800"/>
      <c r="AI122" s="800"/>
      <c r="AJ122" s="801"/>
      <c r="AK122" s="802" t="s">
        <v>452</v>
      </c>
      <c r="AL122" s="800"/>
      <c r="AM122" s="800"/>
      <c r="AN122" s="800"/>
      <c r="AO122" s="801"/>
      <c r="AP122" s="847" t="s">
        <v>121</v>
      </c>
      <c r="AQ122" s="848"/>
      <c r="AR122" s="848"/>
      <c r="AS122" s="848"/>
      <c r="AT122" s="849"/>
      <c r="AU122" s="909"/>
      <c r="AV122" s="910"/>
      <c r="AW122" s="910"/>
      <c r="AX122" s="910"/>
      <c r="AY122" s="911"/>
      <c r="AZ122" s="902" t="s">
        <v>465</v>
      </c>
      <c r="BA122" s="903"/>
      <c r="BB122" s="903"/>
      <c r="BC122" s="903"/>
      <c r="BD122" s="903"/>
      <c r="BE122" s="903"/>
      <c r="BF122" s="903"/>
      <c r="BG122" s="903"/>
      <c r="BH122" s="903"/>
      <c r="BI122" s="903"/>
      <c r="BJ122" s="903"/>
      <c r="BK122" s="903"/>
      <c r="BL122" s="903"/>
      <c r="BM122" s="903"/>
      <c r="BN122" s="903"/>
      <c r="BO122" s="903"/>
      <c r="BP122" s="904"/>
      <c r="BQ122" s="905">
        <v>5944331</v>
      </c>
      <c r="BR122" s="868"/>
      <c r="BS122" s="868"/>
      <c r="BT122" s="868"/>
      <c r="BU122" s="868"/>
      <c r="BV122" s="868">
        <v>5708397</v>
      </c>
      <c r="BW122" s="868"/>
      <c r="BX122" s="868"/>
      <c r="BY122" s="868"/>
      <c r="BZ122" s="868"/>
      <c r="CA122" s="868">
        <v>5448960</v>
      </c>
      <c r="CB122" s="868"/>
      <c r="CC122" s="868"/>
      <c r="CD122" s="868"/>
      <c r="CE122" s="868"/>
      <c r="CF122" s="869">
        <v>177.7</v>
      </c>
      <c r="CG122" s="870"/>
      <c r="CH122" s="870"/>
      <c r="CI122" s="870"/>
      <c r="CJ122" s="870"/>
      <c r="CK122" s="892"/>
      <c r="CL122" s="878"/>
      <c r="CM122" s="878"/>
      <c r="CN122" s="878"/>
      <c r="CO122" s="879"/>
      <c r="CP122" s="858" t="s">
        <v>466</v>
      </c>
      <c r="CQ122" s="859"/>
      <c r="CR122" s="859"/>
      <c r="CS122" s="859"/>
      <c r="CT122" s="859"/>
      <c r="CU122" s="859"/>
      <c r="CV122" s="859"/>
      <c r="CW122" s="859"/>
      <c r="CX122" s="859"/>
      <c r="CY122" s="859"/>
      <c r="CZ122" s="859"/>
      <c r="DA122" s="859"/>
      <c r="DB122" s="859"/>
      <c r="DC122" s="859"/>
      <c r="DD122" s="859"/>
      <c r="DE122" s="859"/>
      <c r="DF122" s="860"/>
      <c r="DG122" s="836">
        <v>147093</v>
      </c>
      <c r="DH122" s="837"/>
      <c r="DI122" s="837"/>
      <c r="DJ122" s="837"/>
      <c r="DK122" s="837"/>
      <c r="DL122" s="837">
        <v>155828</v>
      </c>
      <c r="DM122" s="837"/>
      <c r="DN122" s="837"/>
      <c r="DO122" s="837"/>
      <c r="DP122" s="837"/>
      <c r="DQ122" s="837">
        <v>143946</v>
      </c>
      <c r="DR122" s="837"/>
      <c r="DS122" s="837"/>
      <c r="DT122" s="837"/>
      <c r="DU122" s="837"/>
      <c r="DV122" s="814">
        <v>4.7</v>
      </c>
      <c r="DW122" s="814"/>
      <c r="DX122" s="814"/>
      <c r="DY122" s="814"/>
      <c r="DZ122" s="815"/>
    </row>
    <row r="123" spans="1:130" s="226" customFormat="1" ht="26.25" customHeight="1" x14ac:dyDescent="0.15">
      <c r="A123" s="840"/>
      <c r="B123" s="841"/>
      <c r="C123" s="844" t="s">
        <v>449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121</v>
      </c>
      <c r="AB123" s="800"/>
      <c r="AC123" s="800"/>
      <c r="AD123" s="800"/>
      <c r="AE123" s="801"/>
      <c r="AF123" s="802" t="s">
        <v>432</v>
      </c>
      <c r="AG123" s="800"/>
      <c r="AH123" s="800"/>
      <c r="AI123" s="800"/>
      <c r="AJ123" s="801"/>
      <c r="AK123" s="802" t="s">
        <v>386</v>
      </c>
      <c r="AL123" s="800"/>
      <c r="AM123" s="800"/>
      <c r="AN123" s="800"/>
      <c r="AO123" s="801"/>
      <c r="AP123" s="847" t="s">
        <v>452</v>
      </c>
      <c r="AQ123" s="848"/>
      <c r="AR123" s="848"/>
      <c r="AS123" s="848"/>
      <c r="AT123" s="849"/>
      <c r="AU123" s="912"/>
      <c r="AV123" s="913"/>
      <c r="AW123" s="913"/>
      <c r="AX123" s="913"/>
      <c r="AY123" s="913"/>
      <c r="AZ123" s="257" t="s">
        <v>183</v>
      </c>
      <c r="BA123" s="257"/>
      <c r="BB123" s="257"/>
      <c r="BC123" s="257"/>
      <c r="BD123" s="257"/>
      <c r="BE123" s="257"/>
      <c r="BF123" s="257"/>
      <c r="BG123" s="257"/>
      <c r="BH123" s="257"/>
      <c r="BI123" s="257"/>
      <c r="BJ123" s="257"/>
      <c r="BK123" s="257"/>
      <c r="BL123" s="257"/>
      <c r="BM123" s="257"/>
      <c r="BN123" s="257"/>
      <c r="BO123" s="900" t="s">
        <v>467</v>
      </c>
      <c r="BP123" s="901"/>
      <c r="BQ123" s="855">
        <v>7156368</v>
      </c>
      <c r="BR123" s="856"/>
      <c r="BS123" s="856"/>
      <c r="BT123" s="856"/>
      <c r="BU123" s="856"/>
      <c r="BV123" s="856">
        <v>6788361</v>
      </c>
      <c r="BW123" s="856"/>
      <c r="BX123" s="856"/>
      <c r="BY123" s="856"/>
      <c r="BZ123" s="856"/>
      <c r="CA123" s="856">
        <v>6499227</v>
      </c>
      <c r="CB123" s="856"/>
      <c r="CC123" s="856"/>
      <c r="CD123" s="856"/>
      <c r="CE123" s="856"/>
      <c r="CF123" s="766"/>
      <c r="CG123" s="767"/>
      <c r="CH123" s="767"/>
      <c r="CI123" s="767"/>
      <c r="CJ123" s="857"/>
      <c r="CK123" s="892"/>
      <c r="CL123" s="878"/>
      <c r="CM123" s="878"/>
      <c r="CN123" s="878"/>
      <c r="CO123" s="879"/>
      <c r="CP123" s="858" t="s">
        <v>468</v>
      </c>
      <c r="CQ123" s="859"/>
      <c r="CR123" s="859"/>
      <c r="CS123" s="859"/>
      <c r="CT123" s="859"/>
      <c r="CU123" s="859"/>
      <c r="CV123" s="859"/>
      <c r="CW123" s="859"/>
      <c r="CX123" s="859"/>
      <c r="CY123" s="859"/>
      <c r="CZ123" s="859"/>
      <c r="DA123" s="859"/>
      <c r="DB123" s="859"/>
      <c r="DC123" s="859"/>
      <c r="DD123" s="859"/>
      <c r="DE123" s="859"/>
      <c r="DF123" s="860"/>
      <c r="DG123" s="799" t="s">
        <v>386</v>
      </c>
      <c r="DH123" s="800"/>
      <c r="DI123" s="800"/>
      <c r="DJ123" s="800"/>
      <c r="DK123" s="801"/>
      <c r="DL123" s="802" t="s">
        <v>386</v>
      </c>
      <c r="DM123" s="800"/>
      <c r="DN123" s="800"/>
      <c r="DO123" s="800"/>
      <c r="DP123" s="801"/>
      <c r="DQ123" s="802" t="s">
        <v>121</v>
      </c>
      <c r="DR123" s="800"/>
      <c r="DS123" s="800"/>
      <c r="DT123" s="800"/>
      <c r="DU123" s="801"/>
      <c r="DV123" s="847" t="s">
        <v>121</v>
      </c>
      <c r="DW123" s="848"/>
      <c r="DX123" s="848"/>
      <c r="DY123" s="848"/>
      <c r="DZ123" s="849"/>
    </row>
    <row r="124" spans="1:130" s="226" customFormat="1" ht="26.25" customHeight="1" thickBot="1" x14ac:dyDescent="0.2">
      <c r="A124" s="840"/>
      <c r="B124" s="841"/>
      <c r="C124" s="844" t="s">
        <v>453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386</v>
      </c>
      <c r="AL124" s="800"/>
      <c r="AM124" s="800"/>
      <c r="AN124" s="800"/>
      <c r="AO124" s="801"/>
      <c r="AP124" s="847" t="s">
        <v>121</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133.6</v>
      </c>
      <c r="BR124" s="854"/>
      <c r="BS124" s="854"/>
      <c r="BT124" s="854"/>
      <c r="BU124" s="854"/>
      <c r="BV124" s="854">
        <v>131.9</v>
      </c>
      <c r="BW124" s="854"/>
      <c r="BX124" s="854"/>
      <c r="BY124" s="854"/>
      <c r="BZ124" s="854"/>
      <c r="CA124" s="854">
        <v>128</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t="s">
        <v>386</v>
      </c>
      <c r="DH124" s="783"/>
      <c r="DI124" s="783"/>
      <c r="DJ124" s="783"/>
      <c r="DK124" s="784"/>
      <c r="DL124" s="785" t="s">
        <v>386</v>
      </c>
      <c r="DM124" s="783"/>
      <c r="DN124" s="783"/>
      <c r="DO124" s="783"/>
      <c r="DP124" s="784"/>
      <c r="DQ124" s="785" t="s">
        <v>386</v>
      </c>
      <c r="DR124" s="783"/>
      <c r="DS124" s="783"/>
      <c r="DT124" s="783"/>
      <c r="DU124" s="784"/>
      <c r="DV124" s="871" t="s">
        <v>386</v>
      </c>
      <c r="DW124" s="872"/>
      <c r="DX124" s="872"/>
      <c r="DY124" s="872"/>
      <c r="DZ124" s="873"/>
    </row>
    <row r="125" spans="1:130" s="226" customFormat="1" ht="26.25" customHeight="1" x14ac:dyDescent="0.15">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386</v>
      </c>
      <c r="AB125" s="800"/>
      <c r="AC125" s="800"/>
      <c r="AD125" s="800"/>
      <c r="AE125" s="801"/>
      <c r="AF125" s="802" t="s">
        <v>386</v>
      </c>
      <c r="AG125" s="800"/>
      <c r="AH125" s="800"/>
      <c r="AI125" s="800"/>
      <c r="AJ125" s="801"/>
      <c r="AK125" s="802" t="s">
        <v>386</v>
      </c>
      <c r="AL125" s="800"/>
      <c r="AM125" s="800"/>
      <c r="AN125" s="800"/>
      <c r="AO125" s="801"/>
      <c r="AP125" s="847" t="s">
        <v>386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471</v>
      </c>
      <c r="CL125" s="875"/>
      <c r="CM125" s="875"/>
      <c r="CN125" s="875"/>
      <c r="CO125" s="876"/>
      <c r="CP125" s="883" t="s">
        <v>472</v>
      </c>
      <c r="CQ125" s="828"/>
      <c r="CR125" s="828"/>
      <c r="CS125" s="828"/>
      <c r="CT125" s="828"/>
      <c r="CU125" s="828"/>
      <c r="CV125" s="828"/>
      <c r="CW125" s="828"/>
      <c r="CX125" s="828"/>
      <c r="CY125" s="828"/>
      <c r="CZ125" s="828"/>
      <c r="DA125" s="828"/>
      <c r="DB125" s="828"/>
      <c r="DC125" s="828"/>
      <c r="DD125" s="828"/>
      <c r="DE125" s="828"/>
      <c r="DF125" s="829"/>
      <c r="DG125" s="884" t="s">
        <v>121</v>
      </c>
      <c r="DH125" s="865"/>
      <c r="DI125" s="865"/>
      <c r="DJ125" s="865"/>
      <c r="DK125" s="865"/>
      <c r="DL125" s="865" t="s">
        <v>386</v>
      </c>
      <c r="DM125" s="865"/>
      <c r="DN125" s="865"/>
      <c r="DO125" s="865"/>
      <c r="DP125" s="865"/>
      <c r="DQ125" s="865" t="s">
        <v>386</v>
      </c>
      <c r="DR125" s="865"/>
      <c r="DS125" s="865"/>
      <c r="DT125" s="865"/>
      <c r="DU125" s="865"/>
      <c r="DV125" s="866" t="s">
        <v>386</v>
      </c>
      <c r="DW125" s="866"/>
      <c r="DX125" s="866"/>
      <c r="DY125" s="866"/>
      <c r="DZ125" s="867"/>
    </row>
    <row r="126" spans="1:130" s="226" customFormat="1" ht="26.25" customHeight="1" thickBot="1" x14ac:dyDescent="0.2">
      <c r="A126" s="840"/>
      <c r="B126" s="841"/>
      <c r="C126" s="844" t="s">
        <v>457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386</v>
      </c>
      <c r="AB126" s="800"/>
      <c r="AC126" s="800"/>
      <c r="AD126" s="800"/>
      <c r="AE126" s="801"/>
      <c r="AF126" s="802" t="s">
        <v>386</v>
      </c>
      <c r="AG126" s="800"/>
      <c r="AH126" s="800"/>
      <c r="AI126" s="800"/>
      <c r="AJ126" s="801"/>
      <c r="AK126" s="802" t="s">
        <v>386</v>
      </c>
      <c r="AL126" s="800"/>
      <c r="AM126" s="800"/>
      <c r="AN126" s="800"/>
      <c r="AO126" s="801"/>
      <c r="AP126" s="847" t="s">
        <v>386</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386</v>
      </c>
      <c r="DH126" s="837"/>
      <c r="DI126" s="837"/>
      <c r="DJ126" s="837"/>
      <c r="DK126" s="837"/>
      <c r="DL126" s="837" t="s">
        <v>386</v>
      </c>
      <c r="DM126" s="837"/>
      <c r="DN126" s="837"/>
      <c r="DO126" s="837"/>
      <c r="DP126" s="837"/>
      <c r="DQ126" s="837" t="s">
        <v>386</v>
      </c>
      <c r="DR126" s="837"/>
      <c r="DS126" s="837"/>
      <c r="DT126" s="837"/>
      <c r="DU126" s="837"/>
      <c r="DV126" s="814" t="s">
        <v>386</v>
      </c>
      <c r="DW126" s="814"/>
      <c r="DX126" s="814"/>
      <c r="DY126" s="814"/>
      <c r="DZ126" s="815"/>
    </row>
    <row r="127" spans="1:130" s="226" customFormat="1" ht="26.25" customHeight="1" x14ac:dyDescent="0.15">
      <c r="A127" s="842"/>
      <c r="B127" s="843"/>
      <c r="C127" s="861" t="s">
        <v>474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140</v>
      </c>
      <c r="AB127" s="800"/>
      <c r="AC127" s="800"/>
      <c r="AD127" s="800"/>
      <c r="AE127" s="801"/>
      <c r="AF127" s="802">
        <v>79</v>
      </c>
      <c r="AG127" s="800"/>
      <c r="AH127" s="800"/>
      <c r="AI127" s="800"/>
      <c r="AJ127" s="801"/>
      <c r="AK127" s="802">
        <v>38</v>
      </c>
      <c r="AL127" s="800"/>
      <c r="AM127" s="800"/>
      <c r="AN127" s="800"/>
      <c r="AO127" s="801"/>
      <c r="AP127" s="847">
        <v>0</v>
      </c>
      <c r="AQ127" s="848"/>
      <c r="AR127" s="848"/>
      <c r="AS127" s="848"/>
      <c r="AT127" s="849"/>
      <c r="AU127" s="262"/>
      <c r="AV127" s="262"/>
      <c r="AW127" s="262"/>
      <c r="AX127" s="864" t="s">
        <v>475</v>
      </c>
      <c r="AY127" s="832"/>
      <c r="AZ127" s="832"/>
      <c r="BA127" s="832"/>
      <c r="BB127" s="832"/>
      <c r="BC127" s="832"/>
      <c r="BD127" s="832"/>
      <c r="BE127" s="833"/>
      <c r="BF127" s="831" t="s">
        <v>476</v>
      </c>
      <c r="BG127" s="832"/>
      <c r="BH127" s="832"/>
      <c r="BI127" s="832"/>
      <c r="BJ127" s="832"/>
      <c r="BK127" s="832"/>
      <c r="BL127" s="833"/>
      <c r="BM127" s="831" t="s">
        <v>477</v>
      </c>
      <c r="BN127" s="832"/>
      <c r="BO127" s="832"/>
      <c r="BP127" s="832"/>
      <c r="BQ127" s="832"/>
      <c r="BR127" s="832"/>
      <c r="BS127" s="833"/>
      <c r="BT127" s="831" t="s">
        <v>478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479</v>
      </c>
      <c r="CQ127" s="770"/>
      <c r="CR127" s="770"/>
      <c r="CS127" s="770"/>
      <c r="CT127" s="770"/>
      <c r="CU127" s="770"/>
      <c r="CV127" s="770"/>
      <c r="CW127" s="770"/>
      <c r="CX127" s="770"/>
      <c r="CY127" s="770"/>
      <c r="CZ127" s="770"/>
      <c r="DA127" s="770"/>
      <c r="DB127" s="770"/>
      <c r="DC127" s="770"/>
      <c r="DD127" s="770"/>
      <c r="DE127" s="770"/>
      <c r="DF127" s="771"/>
      <c r="DG127" s="836" t="s">
        <v>386</v>
      </c>
      <c r="DH127" s="837"/>
      <c r="DI127" s="837"/>
      <c r="DJ127" s="837"/>
      <c r="DK127" s="837"/>
      <c r="DL127" s="837" t="s">
        <v>386</v>
      </c>
      <c r="DM127" s="837"/>
      <c r="DN127" s="837"/>
      <c r="DO127" s="837"/>
      <c r="DP127" s="837"/>
      <c r="DQ127" s="837" t="s">
        <v>386</v>
      </c>
      <c r="DR127" s="837"/>
      <c r="DS127" s="837"/>
      <c r="DT127" s="837"/>
      <c r="DU127" s="837"/>
      <c r="DV127" s="814" t="s">
        <v>386</v>
      </c>
      <c r="DW127" s="814"/>
      <c r="DX127" s="814"/>
      <c r="DY127" s="814"/>
      <c r="DZ127" s="815"/>
    </row>
    <row r="128" spans="1:130" s="226" customFormat="1" ht="26.25" customHeight="1" thickBot="1" x14ac:dyDescent="0.2">
      <c r="A128" s="816" t="s">
        <v>480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481</v>
      </c>
      <c r="X128" s="818"/>
      <c r="Y128" s="818"/>
      <c r="Z128" s="819"/>
      <c r="AA128" s="820">
        <v>24888</v>
      </c>
      <c r="AB128" s="821"/>
      <c r="AC128" s="821"/>
      <c r="AD128" s="821"/>
      <c r="AE128" s="822"/>
      <c r="AF128" s="823">
        <v>22796</v>
      </c>
      <c r="AG128" s="821"/>
      <c r="AH128" s="821"/>
      <c r="AI128" s="821"/>
      <c r="AJ128" s="822"/>
      <c r="AK128" s="823">
        <v>17833</v>
      </c>
      <c r="AL128" s="821"/>
      <c r="AM128" s="821"/>
      <c r="AN128" s="821"/>
      <c r="AO128" s="822"/>
      <c r="AP128" s="824"/>
      <c r="AQ128" s="825"/>
      <c r="AR128" s="825"/>
      <c r="AS128" s="825"/>
      <c r="AT128" s="826"/>
      <c r="AU128" s="262"/>
      <c r="AV128" s="262"/>
      <c r="AW128" s="262"/>
      <c r="AX128" s="827" t="s">
        <v>482</v>
      </c>
      <c r="AY128" s="828"/>
      <c r="AZ128" s="828"/>
      <c r="BA128" s="828"/>
      <c r="BB128" s="828"/>
      <c r="BC128" s="828"/>
      <c r="BD128" s="828"/>
      <c r="BE128" s="829"/>
      <c r="BF128" s="806" t="s">
        <v>121</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t="s">
        <v>386</v>
      </c>
      <c r="DH128" s="811"/>
      <c r="DI128" s="811"/>
      <c r="DJ128" s="811"/>
      <c r="DK128" s="811"/>
      <c r="DL128" s="811" t="s">
        <v>386</v>
      </c>
      <c r="DM128" s="811"/>
      <c r="DN128" s="811"/>
      <c r="DO128" s="811"/>
      <c r="DP128" s="811"/>
      <c r="DQ128" s="811" t="s">
        <v>386</v>
      </c>
      <c r="DR128" s="811"/>
      <c r="DS128" s="811"/>
      <c r="DT128" s="811"/>
      <c r="DU128" s="811"/>
      <c r="DV128" s="812" t="s">
        <v>386</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3701732</v>
      </c>
      <c r="AB129" s="800"/>
      <c r="AC129" s="800"/>
      <c r="AD129" s="800"/>
      <c r="AE129" s="801"/>
      <c r="AF129" s="802">
        <v>3653722</v>
      </c>
      <c r="AG129" s="800"/>
      <c r="AH129" s="800"/>
      <c r="AI129" s="800"/>
      <c r="AJ129" s="801"/>
      <c r="AK129" s="802">
        <v>3640195</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386</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573277</v>
      </c>
      <c r="AB130" s="800"/>
      <c r="AC130" s="800"/>
      <c r="AD130" s="800"/>
      <c r="AE130" s="801"/>
      <c r="AF130" s="802">
        <v>589682</v>
      </c>
      <c r="AG130" s="800"/>
      <c r="AH130" s="800"/>
      <c r="AI130" s="800"/>
      <c r="AJ130" s="801"/>
      <c r="AK130" s="802">
        <v>573739</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13.9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3128455</v>
      </c>
      <c r="AB131" s="783"/>
      <c r="AC131" s="783"/>
      <c r="AD131" s="783"/>
      <c r="AE131" s="784"/>
      <c r="AF131" s="785">
        <v>3064040</v>
      </c>
      <c r="AG131" s="783"/>
      <c r="AH131" s="783"/>
      <c r="AI131" s="783"/>
      <c r="AJ131" s="784"/>
      <c r="AK131" s="785">
        <v>3066456</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v>128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14.409380990000001</v>
      </c>
      <c r="AB132" s="763"/>
      <c r="AC132" s="763"/>
      <c r="AD132" s="763"/>
      <c r="AE132" s="764"/>
      <c r="AF132" s="765">
        <v>13.93731805</v>
      </c>
      <c r="AG132" s="763"/>
      <c r="AH132" s="763"/>
      <c r="AI132" s="763"/>
      <c r="AJ132" s="764"/>
      <c r="AK132" s="765">
        <v>13.493459550000001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14.8</v>
      </c>
      <c r="AB133" s="742"/>
      <c r="AC133" s="742"/>
      <c r="AD133" s="742"/>
      <c r="AE133" s="743"/>
      <c r="AF133" s="741">
        <v>14.3</v>
      </c>
      <c r="AG133" s="742"/>
      <c r="AH133" s="742"/>
      <c r="AI133" s="742"/>
      <c r="AJ133" s="743"/>
      <c r="AK133" s="741">
        <v>13.9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rkOjwvzGxrwA0iYtuGoVuxkYyw/PY8FcyPDnXn+D/GdY9Xu3nBE2FInhpqlrStynQnTXCE3ScREQg8jFGSSZw==" saltValue="m5tS4cYEF0H/e6iFUbFO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JGJcrxfR6az4INtkf2Zl6w30Y4ig0U8VzqosgrAVE0Hf2q6uiPTWlb5B8ffMQWpPPjrfEW2ymvMsZ7ZiKcSdw==" saltValue="prIKJO4L1cZitFTNKctR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uDb0Gr1Dw9RXDvGpPMBz/D4D22DPceocOeb52S0xl7O+t3and6ucTTZXoLBlMUr/h1Yzlr7oPp7FIaL+5HPeA==" saltValue="1nSc1FNpL4FL8M2u+js0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1235554</v>
      </c>
      <c r="AP9" s="292">
        <v>109710</v>
      </c>
      <c r="AQ9" s="293">
        <v>86936</v>
      </c>
      <c r="AR9" s="294">
        <v>26.2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53040</v>
      </c>
      <c r="AP10" s="295">
        <v>4710</v>
      </c>
      <c r="AQ10" s="296">
        <v>8644</v>
      </c>
      <c r="AR10" s="297">
        <v>-45.5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145866</v>
      </c>
      <c r="AP11" s="295">
        <v>12952</v>
      </c>
      <c r="AQ11" s="296">
        <v>14102</v>
      </c>
      <c r="AR11" s="297">
        <v>-8.1999999999999993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v>240</v>
      </c>
      <c r="AP12" s="295">
        <v>21</v>
      </c>
      <c r="AQ12" s="296">
        <v>665</v>
      </c>
      <c r="AR12" s="297">
        <v>-96.8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507</v>
      </c>
      <c r="AP13" s="295" t="s">
        <v>507</v>
      </c>
      <c r="AQ13" s="296" t="s">
        <v>507</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49233</v>
      </c>
      <c r="AP14" s="295">
        <v>4372</v>
      </c>
      <c r="AQ14" s="296">
        <v>4315</v>
      </c>
      <c r="AR14" s="297">
        <v>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35594</v>
      </c>
      <c r="AP15" s="295">
        <v>3161</v>
      </c>
      <c r="AQ15" s="296">
        <v>2138</v>
      </c>
      <c r="AR15" s="297">
        <v>47.8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-116018</v>
      </c>
      <c r="AP16" s="295">
        <v>-10302</v>
      </c>
      <c r="AQ16" s="296">
        <v>-8691</v>
      </c>
      <c r="AR16" s="297">
        <v>18.5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183</v>
      </c>
      <c r="AL17" s="1172"/>
      <c r="AM17" s="1172"/>
      <c r="AN17" s="1173"/>
      <c r="AO17" s="295">
        <v>1403509</v>
      </c>
      <c r="AP17" s="295">
        <v>124623</v>
      </c>
      <c r="AQ17" s="296">
        <v>108111</v>
      </c>
      <c r="AR17" s="297">
        <v>15.3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12.61</v>
      </c>
      <c r="AP21" s="308">
        <v>10.32</v>
      </c>
      <c r="AQ21" s="309">
        <v>2.29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94.8</v>
      </c>
      <c r="AP22" s="313">
        <v>96.5</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723812</v>
      </c>
      <c r="AP32" s="322">
        <v>64270</v>
      </c>
      <c r="AQ32" s="323">
        <v>56558</v>
      </c>
      <c r="AR32" s="324">
        <v>13.6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t="s">
        <v>507</v>
      </c>
      <c r="AP34" s="322" t="s">
        <v>507</v>
      </c>
      <c r="AQ34" s="323">
        <v>4</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204143</v>
      </c>
      <c r="AP35" s="322">
        <v>18127</v>
      </c>
      <c r="AQ35" s="323">
        <v>21321</v>
      </c>
      <c r="AR35" s="324">
        <v>-15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77350</v>
      </c>
      <c r="AP36" s="322">
        <v>6868</v>
      </c>
      <c r="AQ36" s="323">
        <v>3744</v>
      </c>
      <c r="AR36" s="324">
        <v>83.4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v>38</v>
      </c>
      <c r="AP37" s="322">
        <v>3</v>
      </c>
      <c r="AQ37" s="323">
        <v>1218</v>
      </c>
      <c r="AR37" s="324">
        <v>-99.8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t="s">
        <v>507</v>
      </c>
      <c r="AP38" s="325" t="s">
        <v>507</v>
      </c>
      <c r="AQ38" s="326">
        <v>4</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-17833</v>
      </c>
      <c r="AP39" s="322">
        <v>-1583</v>
      </c>
      <c r="AQ39" s="323">
        <v>-1519</v>
      </c>
      <c r="AR39" s="324">
        <v>4.2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-573739</v>
      </c>
      <c r="AP40" s="322">
        <v>-50945</v>
      </c>
      <c r="AQ40" s="323">
        <v>-54553</v>
      </c>
      <c r="AR40" s="324">
        <v>-6.6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297</v>
      </c>
      <c r="AL41" s="1163"/>
      <c r="AM41" s="1163"/>
      <c r="AN41" s="1164"/>
      <c r="AO41" s="322">
        <v>413771</v>
      </c>
      <c r="AP41" s="322">
        <v>36740</v>
      </c>
      <c r="AQ41" s="323">
        <v>26777</v>
      </c>
      <c r="AR41" s="324">
        <v>37.200000000000003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714723</v>
      </c>
      <c r="AN51" s="344">
        <v>61072</v>
      </c>
      <c r="AO51" s="345">
        <v>22.3</v>
      </c>
      <c r="AP51" s="346">
        <v>82748</v>
      </c>
      <c r="AQ51" s="347">
        <v>24.4</v>
      </c>
      <c r="AR51" s="348">
        <v>-2.1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348267</v>
      </c>
      <c r="AN52" s="352">
        <v>29759</v>
      </c>
      <c r="AO52" s="353">
        <v>49</v>
      </c>
      <c r="AP52" s="354">
        <v>44732</v>
      </c>
      <c r="AQ52" s="355">
        <v>22.5</v>
      </c>
      <c r="AR52" s="356">
        <v>26.5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1254414</v>
      </c>
      <c r="AN53" s="344">
        <v>107795</v>
      </c>
      <c r="AO53" s="345">
        <v>76.5</v>
      </c>
      <c r="AP53" s="346">
        <v>91837</v>
      </c>
      <c r="AQ53" s="347">
        <v>11</v>
      </c>
      <c r="AR53" s="348">
        <v>65.5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385069</v>
      </c>
      <c r="AN54" s="352">
        <v>33090</v>
      </c>
      <c r="AO54" s="353">
        <v>11.2</v>
      </c>
      <c r="AP54" s="354">
        <v>54439</v>
      </c>
      <c r="AQ54" s="355">
        <v>21.7</v>
      </c>
      <c r="AR54" s="356">
        <v>-10.5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1348329</v>
      </c>
      <c r="AN55" s="344">
        <v>117093</v>
      </c>
      <c r="AO55" s="345">
        <v>8.6</v>
      </c>
      <c r="AP55" s="346">
        <v>106092</v>
      </c>
      <c r="AQ55" s="347">
        <v>15.5</v>
      </c>
      <c r="AR55" s="348">
        <v>-6.9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644518</v>
      </c>
      <c r="AN56" s="352">
        <v>55972</v>
      </c>
      <c r="AO56" s="353">
        <v>69.2</v>
      </c>
      <c r="AP56" s="354">
        <v>44299</v>
      </c>
      <c r="AQ56" s="355">
        <v>-18.600000000000001</v>
      </c>
      <c r="AR56" s="356">
        <v>87.8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454087</v>
      </c>
      <c r="AN57" s="344">
        <v>39790</v>
      </c>
      <c r="AO57" s="345">
        <v>-66</v>
      </c>
      <c r="AP57" s="346">
        <v>78903</v>
      </c>
      <c r="AQ57" s="347">
        <v>-25.6</v>
      </c>
      <c r="AR57" s="348">
        <v>-40.4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184123</v>
      </c>
      <c r="AN58" s="352">
        <v>16134</v>
      </c>
      <c r="AO58" s="353">
        <v>-71.2</v>
      </c>
      <c r="AP58" s="354">
        <v>49201</v>
      </c>
      <c r="AQ58" s="355">
        <v>11.1</v>
      </c>
      <c r="AR58" s="356">
        <v>-82.3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429731</v>
      </c>
      <c r="AN59" s="344">
        <v>38158</v>
      </c>
      <c r="AO59" s="345">
        <v>-4.0999999999999996</v>
      </c>
      <c r="AP59" s="346">
        <v>82993</v>
      </c>
      <c r="AQ59" s="347">
        <v>5.2</v>
      </c>
      <c r="AR59" s="348">
        <v>-9.3000000000000007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107218</v>
      </c>
      <c r="AN60" s="352">
        <v>9520</v>
      </c>
      <c r="AO60" s="353">
        <v>-41</v>
      </c>
      <c r="AP60" s="354">
        <v>46787</v>
      </c>
      <c r="AQ60" s="355">
        <v>-4.9000000000000004</v>
      </c>
      <c r="AR60" s="356">
        <v>-36.1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840257</v>
      </c>
      <c r="AN61" s="359">
        <v>72782</v>
      </c>
      <c r="AO61" s="360">
        <v>7.5</v>
      </c>
      <c r="AP61" s="361">
        <v>88515</v>
      </c>
      <c r="AQ61" s="362">
        <v>6.1</v>
      </c>
      <c r="AR61" s="348">
        <v>1.4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333839</v>
      </c>
      <c r="AN62" s="352">
        <v>28895</v>
      </c>
      <c r="AO62" s="353">
        <v>3.4</v>
      </c>
      <c r="AP62" s="354">
        <v>47892</v>
      </c>
      <c r="AQ62" s="355">
        <v>6.4</v>
      </c>
      <c r="AR62" s="356">
        <v>-3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9nq07EuZdIlsxv97KNuM9Nck8qBAvORUzcT/8hpvsBpuO6k5NAH/SGWU+PMHzsR7T455yhnHj5TShqBu87h3+Q==" saltValue="ozVlypAPi5P0/F6qnJAa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2" zoomScaleNormal="100" zoomScaleSheetLayoutView="55" workbookViewId="0">
      <selection activeCell="B108" sqref="B108"/>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SPnSZIn5sYm5eaN8ID3C3ZZ5EJRb0Wc49xHRbcjXEES9x67kokjptGfIbjx8DaCKQmtblsQHdRCpMucag6Xzg==" saltValue="dLj8AOSMeZJ13SwL9kP9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rbP77bclCOlninx8y+QnbkQZLw0Vc/N5Wt8gbewTCrw8cdb7Lts02uqtECpl+/8dTU6SUTz50LJaSpDaBAuJA==" saltValue="a4QI0hGx6vYuu7bKHNp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23.19</v>
      </c>
      <c r="G47" s="12">
        <v>18</v>
      </c>
      <c r="H47" s="12">
        <v>14.97</v>
      </c>
      <c r="I47" s="12">
        <v>13.04</v>
      </c>
      <c r="J47" s="13">
        <v>11.35</v>
      </c>
    </row>
    <row r="48" spans="2:10" ht="57.75" customHeight="1" x14ac:dyDescent="0.15">
      <c r="B48" s="14"/>
      <c r="C48" s="1176" t="s">
        <v>4</v>
      </c>
      <c r="D48" s="1176"/>
      <c r="E48" s="1177"/>
      <c r="F48" s="15">
        <v>4.8600000000000003</v>
      </c>
      <c r="G48" s="16">
        <v>4.3099999999999996</v>
      </c>
      <c r="H48" s="16">
        <v>4.29</v>
      </c>
      <c r="I48" s="16">
        <v>4.6100000000000003</v>
      </c>
      <c r="J48" s="17">
        <v>3.22</v>
      </c>
    </row>
    <row r="49" spans="2:10" ht="57.75" customHeight="1" thickBot="1" x14ac:dyDescent="0.2">
      <c r="B49" s="18"/>
      <c r="C49" s="1178" t="s">
        <v>5</v>
      </c>
      <c r="D49" s="1178"/>
      <c r="E49" s="1179"/>
      <c r="F49" s="19" t="s">
        <v>554</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6dRNiYB/h86B7L0bZEOhu8QNzdzr3YDctcQUwhOJNbvI32CGiJNw4DQtgCWSR2arYyWRlDAjeL6B1/r1oNZbg==" saltValue="n4EJ60kYejeDAbpmw88v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cp:lastModifiedBy>
  <cp:lastPrinted>2019-03-14T01:34:33Z</cp:lastPrinted>
  <dcterms:created xsi:type="dcterms:W3CDTF">2019-02-14T01:27:24Z</dcterms:created>
  <dcterms:modified xsi:type="dcterms:W3CDTF">2019-03-14T08:30:34Z</dcterms:modified>
  <cp:category/>
</cp:coreProperties>
</file>